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120" windowHeight="8010"/>
  </bookViews>
  <sheets>
    <sheet name="Лист1" sheetId="1" r:id="rId1"/>
    <sheet name="Лист2" sheetId="2" r:id="rId2"/>
    <sheet name="Лист3" sheetId="3" r:id="rId3"/>
  </sheets>
  <definedNames>
    <definedName name="_xlnm.Print_Area" localSheetId="0">Лист1!$A$1:$F$80</definedName>
  </definedNames>
  <calcPr calcId="124519"/>
</workbook>
</file>

<file path=xl/calcChain.xml><?xml version="1.0" encoding="utf-8"?>
<calcChain xmlns="http://schemas.openxmlformats.org/spreadsheetml/2006/main">
  <c r="F16" i="1"/>
  <c r="F15" s="1"/>
  <c r="F17"/>
  <c r="F18"/>
  <c r="D68"/>
  <c r="F68"/>
  <c r="F67" s="1"/>
  <c r="F66" s="1"/>
  <c r="E68"/>
  <c r="E67" s="1"/>
  <c r="E66" s="1"/>
  <c r="D67"/>
  <c r="D66" s="1"/>
  <c r="F70" l="1"/>
  <c r="D74" l="1"/>
  <c r="D72"/>
  <c r="D70"/>
  <c r="D64"/>
  <c r="D63" s="1"/>
  <c r="D45"/>
  <c r="D59"/>
  <c r="D58" l="1"/>
  <c r="D57" s="1"/>
  <c r="E59" l="1"/>
  <c r="E58" s="1"/>
  <c r="F77" l="1"/>
  <c r="F76" s="1"/>
  <c r="E77"/>
  <c r="E76" s="1"/>
  <c r="D77"/>
  <c r="D76" s="1"/>
  <c r="F64"/>
  <c r="F63" s="1"/>
  <c r="E64"/>
  <c r="E63" s="1"/>
  <c r="E45" l="1"/>
  <c r="F45"/>
  <c r="F74"/>
  <c r="E74"/>
  <c r="E70" l="1"/>
  <c r="F72" l="1"/>
  <c r="F62" s="1"/>
  <c r="E72"/>
  <c r="E62" s="1"/>
  <c r="F37"/>
  <c r="F36" s="1"/>
  <c r="F35" s="1"/>
  <c r="F34" s="1"/>
  <c r="E37"/>
  <c r="E36" s="1"/>
  <c r="E35" s="1"/>
  <c r="E34" s="1"/>
  <c r="D37"/>
  <c r="D36" s="1"/>
  <c r="D35" s="1"/>
  <c r="D34" s="1"/>
  <c r="F28"/>
  <c r="F27" s="1"/>
  <c r="F26" s="1"/>
  <c r="E28"/>
  <c r="E27" s="1"/>
  <c r="E26" s="1"/>
  <c r="D28"/>
  <c r="D27" s="1"/>
  <c r="D26" s="1"/>
  <c r="F32"/>
  <c r="F31" s="1"/>
  <c r="F30" s="1"/>
  <c r="E32"/>
  <c r="E31" s="1"/>
  <c r="E30" s="1"/>
  <c r="D32"/>
  <c r="D31" s="1"/>
  <c r="D30" s="1"/>
  <c r="D62"/>
  <c r="F59"/>
  <c r="F58" s="1"/>
  <c r="F57" s="1"/>
  <c r="E57"/>
  <c r="F55"/>
  <c r="E55"/>
  <c r="D55"/>
  <c r="F23"/>
  <c r="F22" s="1"/>
  <c r="F21" s="1"/>
  <c r="F20" s="1"/>
  <c r="E23"/>
  <c r="E22" s="1"/>
  <c r="E21" s="1"/>
  <c r="E20" s="1"/>
  <c r="D23"/>
  <c r="D22" s="1"/>
  <c r="D21" s="1"/>
  <c r="D20" s="1"/>
  <c r="E18"/>
  <c r="E17" s="1"/>
  <c r="E16" s="1"/>
  <c r="E15" s="1"/>
  <c r="D18"/>
  <c r="D17" s="1"/>
  <c r="D16" s="1"/>
  <c r="D15" s="1"/>
  <c r="F49"/>
  <c r="E49"/>
  <c r="F51"/>
  <c r="E51"/>
  <c r="F53"/>
  <c r="E53"/>
  <c r="D49"/>
  <c r="D51"/>
  <c r="D53"/>
  <c r="F41"/>
  <c r="F40" s="1"/>
  <c r="F39" s="1"/>
  <c r="E41"/>
  <c r="E40" s="1"/>
  <c r="E39" s="1"/>
  <c r="D41"/>
  <c r="D40" s="1"/>
  <c r="D39" s="1"/>
  <c r="D44" l="1"/>
  <c r="D43" s="1"/>
  <c r="F25"/>
  <c r="E25"/>
  <c r="E7" s="1"/>
  <c r="D25"/>
  <c r="D7" s="1"/>
  <c r="E44"/>
  <c r="E43" s="1"/>
  <c r="F44"/>
  <c r="F43" s="1"/>
  <c r="F7" l="1"/>
</calcChain>
</file>

<file path=xl/sharedStrings.xml><?xml version="1.0" encoding="utf-8"?>
<sst xmlns="http://schemas.openxmlformats.org/spreadsheetml/2006/main" count="174" uniqueCount="117">
  <si>
    <t>(рублей)</t>
  </si>
  <si>
    <t>Наименование</t>
  </si>
  <si>
    <t>ЦСР</t>
  </si>
  <si>
    <t>ВР</t>
  </si>
  <si>
    <t>ВСЕГО РАСХОДОВ</t>
  </si>
  <si>
    <t>Обеспечение функционирования главы  муниципального образования</t>
  </si>
  <si>
    <t>71 0 00 00000</t>
  </si>
  <si>
    <t>Глава  муниципального образования</t>
  </si>
  <si>
    <t>71 1 00 00000</t>
  </si>
  <si>
    <t>Обеспечение деятельности и выполнение функций органов местного самоуправления</t>
  </si>
  <si>
    <t>71 1 00 С1402</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</si>
  <si>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</si>
  <si>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</si>
  <si>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Обеспечение функционирования местных администраций</t>
  </si>
  <si>
    <t>73 0 00 00000</t>
  </si>
  <si>
    <t>73 1 00 00000</t>
  </si>
  <si>
    <t>73 1 00 С1402</t>
  </si>
  <si>
    <t>Иные бюджетные ассигнования</t>
  </si>
  <si>
    <t>800</t>
  </si>
  <si>
    <t>500</t>
  </si>
  <si>
    <t>73 1 00 П1484</t>
  </si>
  <si>
    <t>73 1 00 П1485</t>
  </si>
  <si>
    <t>73 1 00 П1486</t>
  </si>
  <si>
    <t>Иные межбюджетные трансферты на передачу полномочий на осуществление внешнего финансового контроля</t>
  </si>
  <si>
    <t xml:space="preserve">Иные межбюджетные трансферты на передачу полномочий по осуществлению внутреннего муниципального финансового контроля </t>
  </si>
  <si>
    <t>Иные межбюджетные трансферты на передачу полномочий по осуществлению части бюджетных полномочий по вопросам  составления  проекта бюджета поселения, исполнения бюджета поселения, осуществления контроля за его исполнением, составления отчета об исполнении бюджета поселения</t>
  </si>
  <si>
    <t>Основное мероприятие "Мероприятия, направленные на развитие муниципальной службы"</t>
  </si>
  <si>
    <t>Обеспечение условий для развития муниципальной службы</t>
  </si>
  <si>
    <t>Закупка товаров, работ и услуг для обеспечения государственных (муниципальных) нужд</t>
  </si>
  <si>
    <t>200</t>
  </si>
  <si>
    <t>12 0 00 00000</t>
  </si>
  <si>
    <t>12 2 00 00000</t>
  </si>
  <si>
    <t>12 2 01 00000</t>
  </si>
  <si>
    <t>12 2 01 С1435</t>
  </si>
  <si>
    <t>73 1 00 П1487</t>
  </si>
  <si>
    <t xml:space="preserve">Иные межбюджетные трансферты на передачу функций по ведению бюджетного (бухгалтерского) учета и формированию бюджетной (бухгалтерской) отчетности </t>
  </si>
  <si>
    <t>76 0 00 00000</t>
  </si>
  <si>
    <t xml:space="preserve">Реализация  функций органов местного самоуправления, связанных с общегосударственным управлением </t>
  </si>
  <si>
    <t>76 1 00 00000</t>
  </si>
  <si>
    <t>Выполнение  других обязательств муниципальных образований</t>
  </si>
  <si>
    <t>76 1 00 С1404</t>
  </si>
  <si>
    <t>Выполнение  других (прочих) обязательств органа местного самоуправления</t>
  </si>
  <si>
    <t>Непрограммная деятельность  органов местного самоуправления</t>
  </si>
  <si>
    <t>77 0 00 00000</t>
  </si>
  <si>
    <t>Непрограммные расходы органов местного самоуправления</t>
  </si>
  <si>
    <t>77 2 00 00000</t>
  </si>
  <si>
    <t>77 2 00 51180</t>
  </si>
  <si>
    <t>Осуществление первичного воинского учета на территориях, где отсутствуют военные комиссариаты</t>
  </si>
  <si>
    <t>13 0 00 00000</t>
  </si>
  <si>
    <t>13 2 00 00000</t>
  </si>
  <si>
    <t>13 2 01 00000</t>
  </si>
  <si>
    <t>13 2 01 С1460</t>
  </si>
  <si>
    <t>Основное мероприятие "Отдельные мероприятия в области гражданской обороны, защиты населения и территория  от чрезвычайных ситуаций,  безопасности людей на водных объектах»</t>
  </si>
  <si>
    <t>Обеспечение отдельных мероприятий в области гражданской обороны, защиты населения и территория  от чрезвычайных ситуаций,  безопасности людей на водных объектах»</t>
  </si>
  <si>
    <t>13 1 00 00000</t>
  </si>
  <si>
    <t>13 1 01 00000</t>
  </si>
  <si>
    <t>13 1 01 С1415</t>
  </si>
  <si>
    <t>Основное мероприятие "Обеспечение пожарной безопасности"</t>
  </si>
  <si>
    <t>Обеспечение первичных мер пожарной безопасности в границах населенных пунктах муниципальных образований</t>
  </si>
  <si>
    <t>15 0 00 00000</t>
  </si>
  <si>
    <t>15 1 00 00000</t>
  </si>
  <si>
    <t>15 1 01 00000</t>
  </si>
  <si>
    <t>15 1 01 С1405</t>
  </si>
  <si>
    <t>Основное мероприятие «Содействие субъектам малого и среднего предпринимательства в привлечении финансовых ресурсов для осуществления предпринимательской деятельности, в разработке и внедрении инноваций, модернизации производства»</t>
  </si>
  <si>
    <t>300</t>
  </si>
  <si>
    <t>Социальное обеспечение и иные выплаты населению</t>
  </si>
  <si>
    <t>Выплата пенсий за выслугу лет и доплат к пенсии муниципальным служащим</t>
  </si>
  <si>
    <t>Обеспечение деятельности Администрации Старолещинского сельсовета Солнцевского района Курской области</t>
  </si>
  <si>
    <t>77 2 00 С1439</t>
  </si>
  <si>
    <t>Реализация мероприятий по распространению официальной информации</t>
  </si>
  <si>
    <t>Подпрограмма «Обеспечение комплексной безопасности жизнедеятельности населения от чрезвычайных ситуаций природного и техногенного характера, стабильности техногенной обстановки»</t>
  </si>
  <si>
    <t>Мероприятия по благоустройству</t>
  </si>
  <si>
    <t>77 2 00 С1445</t>
  </si>
  <si>
    <t>Обеспечение наборами для новорожденных детей необходимыми предметами</t>
  </si>
  <si>
    <t>77 2 00 С2240</t>
  </si>
  <si>
    <t xml:space="preserve">Подпрограмма «Содействие развитию субъектов малого и среднего предпринимательства» </t>
  </si>
  <si>
    <t>Резервные фонды</t>
  </si>
  <si>
    <t>Резервные фонды органов местного самоуправления</t>
  </si>
  <si>
    <t>78 0 00 00000</t>
  </si>
  <si>
    <t>78 1 00 00000</t>
  </si>
  <si>
    <t>Резервный фонд местной администрации</t>
  </si>
  <si>
    <t>78 1 00 С1403</t>
  </si>
  <si>
    <t xml:space="preserve"> Межбюджетные трансферты</t>
  </si>
  <si>
    <t>Межбюджетные трансферты</t>
  </si>
  <si>
    <t>Итого расходы на 2026 год</t>
  </si>
  <si>
    <t>Приложение № 5</t>
  </si>
  <si>
    <t>Муниципальная программа "Развитие муниципальной службы в Администрации Субботинского сельсовета Солнцевского района Курской области"</t>
  </si>
  <si>
    <t>Подпрограмма "Создание условий для повышения результативности, профессиональной деятельности муниципальных служащих в Субботинском сельсовете</t>
  </si>
  <si>
    <t>21 1 01 С1437</t>
  </si>
  <si>
    <t>21 1 01 00000</t>
  </si>
  <si>
    <t>21 1 00 00000</t>
  </si>
  <si>
    <t>21 0 00 00000</t>
  </si>
  <si>
    <t>Муниципальная программа «Профилактика преступлений и иных  правонарушений на территории Субботинского сельсовета»</t>
  </si>
  <si>
    <t xml:space="preserve">Подпрограмма «Обеспечение правопорядка на территории муниципального образования "Субботинский сельсовет" Солнцевского района Курской области" </t>
  </si>
  <si>
    <t>Основное мероприятие "Обеспечение  общественной и личной безопасности  граждан на территории муниципального образования "Субботинский сельсовет" Солнцевского района Курской области"</t>
  </si>
  <si>
    <t>Реализация мероприятий направленных на обеспечение правопорядка муниципального образования на территории муниципального образования "Субботинский сельсовет" Солнцевского района Курской области</t>
  </si>
  <si>
    <t>Муниципальная программа «Защита населения и территории от чрезвычайных ситуаций,  обеспечение пожарной безопасности и безопасности людей на водных объектах в  в муниципальном образовании "Субботинский сельсовет" Солнцевского района Курской области»</t>
  </si>
  <si>
    <t xml:space="preserve">Подпрограмма  «Снижение рисков и смягчение последствий чрезвычайных ситуаций природного и техногенного характера в муниципальном образовании "Субботинский сельсовет" Солнцевского района Курской области»  </t>
  </si>
  <si>
    <t>Муниципальная программа «Развитие субъектов малого и среднего предпринимательства в Субботинском сельсовете»</t>
  </si>
  <si>
    <t>Обеспечение условий для развития  субъектов малого и среднего предпринимательства на территории Субботинского сельсовета Солнцевского района Курской области</t>
  </si>
  <si>
    <t>Условно утвержденные расходы</t>
  </si>
  <si>
    <t>Итого расходы на 2027 год</t>
  </si>
  <si>
    <t>Непрограммная деятельность органов местного самоуправления</t>
  </si>
  <si>
    <t>77 0 00 0000</t>
  </si>
  <si>
    <t>77 2 00 С1433</t>
  </si>
  <si>
    <t>Распределение бюджетных ассигнований по  целевым статьям (муниципальным программам муниципального образования "Субботинское сельское поселение" Солнцевского муниципального района Курской области  и непрограммным направлениям деятельности), группам видов расходов  классификации расходов бюджета на 2026 год и на плановый период 2027 и 2028 годов</t>
  </si>
  <si>
    <t>Итого расходы на 2028 год</t>
  </si>
  <si>
    <t xml:space="preserve">Муниципальная программа Субботинского сельсовета Солнцевского района Курской области " Развитие культуры в Субботинском сельском поселении Солнцевского района Курской области  </t>
  </si>
  <si>
    <t xml:space="preserve">Подпрограмма "Искусство" муниципальной программы "Развитие культуры в Субботинском сельском поселении Солнцевского района Курской области </t>
  </si>
  <si>
    <t>Основное мероприятие  "Создание условий для организации досуга и обеспечения жителей Субботинского сельского поселения Солнцевского района Курской области услугами организаций культуры "</t>
  </si>
  <si>
    <t>Финансовое обеспечение мероприятий по созданию условий по организации досуга</t>
  </si>
  <si>
    <t>Закупка товаров, работ и услуг в целях капитального ремонта государственного (муниципального) имущества</t>
  </si>
  <si>
    <t>01 0 00 00000</t>
  </si>
  <si>
    <t>01 1 00 00000</t>
  </si>
  <si>
    <t>01 1 01 00000</t>
  </si>
  <si>
    <t>01 1 01 С4009</t>
  </si>
  <si>
    <t xml:space="preserve">к  Решению Собрания депутатов Субботинского сельсовета Солнцевского района  Курской области  от 22.12.2025 года № 45/16 «О бюджете муниципального образования "Субботинское сельское поселение" Солнцевского муниципального района Курской области на 2026 год и на плановый период  2027 и 2028 годов" (в редакции решения от 27.05.2026г. № 13/07)
</t>
  </si>
</sst>
</file>

<file path=xl/styles.xml><?xml version="1.0" encoding="utf-8"?>
<styleSheet xmlns="http://schemas.openxmlformats.org/spreadsheetml/2006/main">
  <numFmts count="1">
    <numFmt numFmtId="43" formatCode="_-* #,##0.00\ _₽_-;\-* #,##0.00\ _₽_-;_-* &quot;-&quot;??\ _₽_-;_-@_-"/>
  </numFmts>
  <fonts count="16">
    <font>
      <sz val="11"/>
      <color theme="1"/>
      <name val="Calibri"/>
      <family val="2"/>
      <charset val="204"/>
      <scheme val="minor"/>
    </font>
    <font>
      <sz val="11"/>
      <name val="Times New Roman"/>
      <family val="1"/>
      <charset val="204"/>
    </font>
    <font>
      <b/>
      <sz val="11"/>
      <name val="Times New Roman"/>
      <family val="1"/>
      <charset val="204"/>
    </font>
    <font>
      <sz val="12"/>
      <color theme="1"/>
      <name val="Times New Roman"/>
      <family val="1"/>
      <charset val="204"/>
    </font>
    <font>
      <b/>
      <sz val="12"/>
      <color theme="1"/>
      <name val="Times New Roman"/>
      <family val="1"/>
      <charset val="204"/>
    </font>
    <font>
      <b/>
      <i/>
      <sz val="12"/>
      <color theme="1"/>
      <name val="Times New Roman"/>
      <family val="1"/>
      <charset val="204"/>
    </font>
    <font>
      <b/>
      <sz val="14"/>
      <color theme="1"/>
      <name val="Times New Roman"/>
      <family val="1"/>
      <charset val="204"/>
    </font>
    <font>
      <sz val="11"/>
      <color theme="1"/>
      <name val="Times New Roman"/>
      <family val="1"/>
      <charset val="204"/>
    </font>
    <font>
      <b/>
      <sz val="14"/>
      <name val="Times New Roman"/>
      <family val="1"/>
      <charset val="204"/>
    </font>
    <font>
      <b/>
      <sz val="10"/>
      <name val="Times New Roman"/>
      <family val="1"/>
      <charset val="204"/>
    </font>
    <font>
      <sz val="10"/>
      <name val="Times New Roman"/>
      <family val="1"/>
      <charset val="204"/>
    </font>
    <font>
      <b/>
      <i/>
      <sz val="10"/>
      <name val="Times New Roman"/>
      <family val="1"/>
      <charset val="204"/>
    </font>
    <font>
      <b/>
      <sz val="12"/>
      <name val="Times New Roman"/>
      <family val="1"/>
      <charset val="204"/>
    </font>
    <font>
      <b/>
      <i/>
      <sz val="12"/>
      <name val="Times New Roman"/>
      <family val="1"/>
      <charset val="204"/>
    </font>
    <font>
      <sz val="12"/>
      <name val="Arial Cyr"/>
      <charset val="204"/>
    </font>
    <font>
      <sz val="12"/>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4" fillId="0" borderId="0"/>
  </cellStyleXfs>
  <cellXfs count="36">
    <xf numFmtId="0" fontId="0" fillId="0" borderId="0" xfId="0"/>
    <xf numFmtId="0" fontId="1" fillId="2" borderId="0" xfId="0" applyFont="1" applyFill="1" applyAlignment="1">
      <alignment wrapText="1"/>
    </xf>
    <xf numFmtId="0" fontId="1" fillId="2" borderId="0" xfId="0" applyFont="1" applyFill="1" applyAlignment="1"/>
    <xf numFmtId="0" fontId="1" fillId="2" borderId="0" xfId="0" applyFont="1" applyFill="1" applyAlignment="1">
      <alignment horizontal="right"/>
    </xf>
    <xf numFmtId="3" fontId="2" fillId="2" borderId="0" xfId="0" applyNumberFormat="1" applyFont="1" applyFill="1" applyAlignment="1">
      <alignment horizontal="right"/>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wrapText="1"/>
    </xf>
    <xf numFmtId="0" fontId="7" fillId="0" borderId="0" xfId="0" applyFont="1"/>
    <xf numFmtId="0" fontId="3" fillId="0" borderId="0" xfId="0" applyFont="1"/>
    <xf numFmtId="0" fontId="8" fillId="0" borderId="2" xfId="0" applyFont="1" applyBorder="1" applyAlignment="1">
      <alignment vertical="top"/>
    </xf>
    <xf numFmtId="0" fontId="10" fillId="3" borderId="2" xfId="0" applyFont="1" applyFill="1" applyBorder="1" applyAlignment="1">
      <alignment vertical="top" wrapText="1"/>
    </xf>
    <xf numFmtId="0" fontId="9" fillId="3" borderId="2" xfId="0" applyFont="1" applyFill="1" applyBorder="1" applyAlignment="1">
      <alignment vertical="top" wrapText="1"/>
    </xf>
    <xf numFmtId="0" fontId="11" fillId="3" borderId="2" xfId="0" applyFont="1" applyFill="1" applyBorder="1" applyAlignment="1">
      <alignment vertical="top" wrapText="1"/>
    </xf>
    <xf numFmtId="49" fontId="15" fillId="3" borderId="1" xfId="0" applyNumberFormat="1" applyFont="1" applyFill="1" applyBorder="1" applyAlignment="1">
      <alignment vertical="top" wrapText="1"/>
    </xf>
    <xf numFmtId="49" fontId="13" fillId="3" borderId="1" xfId="0" applyNumberFormat="1" applyFont="1" applyFill="1" applyBorder="1" applyAlignment="1">
      <alignment vertical="top" wrapText="1"/>
    </xf>
    <xf numFmtId="49" fontId="6" fillId="0" borderId="1" xfId="0" applyNumberFormat="1" applyFont="1" applyBorder="1" applyAlignment="1">
      <alignment vertical="top"/>
    </xf>
    <xf numFmtId="43" fontId="6" fillId="3" borderId="3" xfId="0" applyNumberFormat="1" applyFont="1" applyFill="1" applyBorder="1" applyAlignment="1">
      <alignment vertical="top"/>
    </xf>
    <xf numFmtId="49" fontId="4" fillId="3" borderId="1" xfId="0" applyNumberFormat="1" applyFont="1" applyFill="1" applyBorder="1" applyAlignment="1">
      <alignment vertical="top"/>
    </xf>
    <xf numFmtId="43" fontId="4" fillId="3" borderId="3" xfId="0" applyNumberFormat="1" applyFont="1" applyFill="1" applyBorder="1" applyAlignment="1">
      <alignment vertical="top"/>
    </xf>
    <xf numFmtId="49" fontId="5" fillId="3" borderId="1" xfId="0" applyNumberFormat="1" applyFont="1" applyFill="1" applyBorder="1" applyAlignment="1">
      <alignment vertical="top"/>
    </xf>
    <xf numFmtId="43" fontId="5" fillId="3" borderId="3" xfId="0" applyNumberFormat="1" applyFont="1" applyFill="1" applyBorder="1" applyAlignment="1">
      <alignment vertical="top"/>
    </xf>
    <xf numFmtId="49" fontId="3" fillId="3" borderId="1" xfId="0" applyNumberFormat="1" applyFont="1" applyFill="1" applyBorder="1" applyAlignment="1">
      <alignment vertical="top"/>
    </xf>
    <xf numFmtId="43" fontId="3" fillId="3" borderId="3" xfId="0" applyNumberFormat="1" applyFont="1" applyFill="1" applyBorder="1" applyAlignment="1">
      <alignment vertical="top"/>
    </xf>
    <xf numFmtId="43" fontId="3" fillId="3" borderId="1" xfId="0" applyNumberFormat="1" applyFont="1" applyFill="1" applyBorder="1" applyAlignment="1">
      <alignment vertical="top"/>
    </xf>
    <xf numFmtId="49" fontId="12" fillId="3" borderId="1" xfId="1" applyNumberFormat="1" applyFont="1" applyFill="1" applyBorder="1" applyAlignment="1">
      <alignment horizontal="center" vertical="top" wrapText="1"/>
    </xf>
    <xf numFmtId="49" fontId="13" fillId="3" borderId="1" xfId="1" applyNumberFormat="1" applyFont="1" applyFill="1" applyBorder="1" applyAlignment="1">
      <alignment horizontal="center" vertical="top" wrapText="1"/>
    </xf>
    <xf numFmtId="49" fontId="15" fillId="3" borderId="1" xfId="1" applyNumberFormat="1" applyFont="1" applyFill="1" applyBorder="1" applyAlignment="1">
      <alignment horizontal="center" vertical="top" wrapText="1"/>
    </xf>
    <xf numFmtId="49" fontId="3" fillId="3" borderId="1" xfId="0" applyNumberFormat="1" applyFont="1" applyFill="1" applyBorder="1"/>
    <xf numFmtId="49" fontId="5" fillId="3" borderId="1" xfId="0" applyNumberFormat="1" applyFont="1" applyFill="1" applyBorder="1"/>
    <xf numFmtId="43" fontId="5" fillId="3" borderId="3" xfId="0" applyNumberFormat="1" applyFont="1" applyFill="1" applyBorder="1"/>
    <xf numFmtId="43" fontId="3" fillId="3" borderId="3" xfId="0" applyNumberFormat="1" applyFont="1" applyFill="1" applyBorder="1"/>
    <xf numFmtId="43" fontId="3" fillId="3" borderId="1" xfId="0" applyNumberFormat="1" applyFont="1" applyFill="1" applyBorder="1"/>
    <xf numFmtId="0" fontId="4" fillId="0" borderId="0" xfId="0" applyFont="1" applyAlignment="1">
      <alignment horizontal="center" wrapText="1"/>
    </xf>
    <xf numFmtId="0" fontId="3" fillId="0" borderId="0" xfId="0" applyFont="1" applyAlignment="1">
      <alignment vertical="top" wrapText="1"/>
    </xf>
    <xf numFmtId="0" fontId="3" fillId="0" borderId="0" xfId="0" applyFont="1" applyAlignment="1">
      <alignment wrapText="1"/>
    </xf>
  </cellXfs>
  <cellStyles count="2">
    <cellStyle name="Обычный" xfId="0" builtinId="0"/>
    <cellStyle name="Обычный_Лист1"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F80"/>
  <sheetViews>
    <sheetView tabSelected="1" zoomScale="90" zoomScaleNormal="90" zoomScaleSheetLayoutView="80" workbookViewId="0">
      <selection activeCell="A3" sqref="A3:F3"/>
    </sheetView>
  </sheetViews>
  <sheetFormatPr defaultRowHeight="15"/>
  <cols>
    <col min="1" max="1" width="49.85546875" customWidth="1"/>
    <col min="2" max="2" width="17" customWidth="1"/>
    <col min="3" max="3" width="11.5703125" customWidth="1"/>
    <col min="4" max="4" width="22.140625" customWidth="1"/>
    <col min="5" max="5" width="21.42578125" customWidth="1"/>
    <col min="6" max="6" width="20.85546875" customWidth="1"/>
  </cols>
  <sheetData>
    <row r="1" spans="1:6" ht="31.5" customHeight="1">
      <c r="A1" s="9"/>
      <c r="B1" s="9"/>
      <c r="C1" s="9"/>
      <c r="D1" s="35" t="s">
        <v>85</v>
      </c>
      <c r="E1" s="35"/>
      <c r="F1" s="35"/>
    </row>
    <row r="2" spans="1:6" ht="75.75" customHeight="1">
      <c r="A2" s="9"/>
      <c r="B2" s="34" t="s">
        <v>116</v>
      </c>
      <c r="C2" s="34"/>
      <c r="D2" s="34"/>
      <c r="E2" s="34"/>
      <c r="F2" s="34"/>
    </row>
    <row r="3" spans="1:6" ht="56.25" customHeight="1">
      <c r="A3" s="33" t="s">
        <v>105</v>
      </c>
      <c r="B3" s="33"/>
      <c r="C3" s="33"/>
      <c r="D3" s="33"/>
      <c r="E3" s="33"/>
      <c r="F3" s="33"/>
    </row>
    <row r="4" spans="1:6" ht="1.5" hidden="1" customHeight="1">
      <c r="A4" s="8"/>
      <c r="B4" s="8"/>
      <c r="C4" s="8"/>
      <c r="D4" s="8"/>
      <c r="E4" s="8"/>
      <c r="F4" s="8"/>
    </row>
    <row r="5" spans="1:6">
      <c r="A5" s="1"/>
      <c r="B5" s="2"/>
      <c r="C5" s="3"/>
      <c r="D5" s="4"/>
      <c r="E5" s="8"/>
      <c r="F5" s="8" t="s">
        <v>0</v>
      </c>
    </row>
    <row r="6" spans="1:6" ht="28.5">
      <c r="A6" s="5" t="s">
        <v>1</v>
      </c>
      <c r="B6" s="6" t="s">
        <v>2</v>
      </c>
      <c r="C6" s="6" t="s">
        <v>3</v>
      </c>
      <c r="D6" s="7" t="s">
        <v>84</v>
      </c>
      <c r="E6" s="7" t="s">
        <v>101</v>
      </c>
      <c r="F6" s="7" t="s">
        <v>106</v>
      </c>
    </row>
    <row r="7" spans="1:6" ht="18.75">
      <c r="A7" s="10" t="s">
        <v>4</v>
      </c>
      <c r="B7" s="16"/>
      <c r="C7" s="16"/>
      <c r="D7" s="17">
        <f>D15+D20+D25+D34+D39+D43+D57+D62+D66+D70+D72+D74+D76+D10</f>
        <v>7508390.79</v>
      </c>
      <c r="E7" s="17">
        <f>+E15+E20+E25+E34+E39+E43+E57+E62+E66+E70+E72+E74+E76</f>
        <v>3300327</v>
      </c>
      <c r="F7" s="17">
        <f>+F15+F20+F25+F34+F39+F43+F57+F62+F66+F70+F72+F74+F76</f>
        <v>3370080</v>
      </c>
    </row>
    <row r="8" spans="1:6" ht="40.5" hidden="1" customHeight="1">
      <c r="A8" s="11"/>
      <c r="B8" s="22"/>
      <c r="C8" s="22"/>
      <c r="D8" s="23"/>
      <c r="E8" s="23"/>
      <c r="F8" s="23"/>
    </row>
    <row r="9" spans="1:6" ht="35.25" hidden="1" customHeight="1">
      <c r="A9" s="11"/>
      <c r="B9" s="22"/>
      <c r="C9" s="22"/>
      <c r="D9" s="23"/>
      <c r="E9" s="23"/>
      <c r="F9" s="23"/>
    </row>
    <row r="10" spans="1:6" ht="56.25" customHeight="1">
      <c r="A10" s="11" t="s">
        <v>107</v>
      </c>
      <c r="B10" s="22" t="s">
        <v>112</v>
      </c>
      <c r="C10" s="22"/>
      <c r="D10" s="23">
        <v>30000</v>
      </c>
      <c r="E10" s="23"/>
      <c r="F10" s="23"/>
    </row>
    <row r="11" spans="1:6" ht="44.25" customHeight="1">
      <c r="A11" s="11" t="s">
        <v>108</v>
      </c>
      <c r="B11" s="22" t="s">
        <v>113</v>
      </c>
      <c r="C11" s="22"/>
      <c r="D11" s="23">
        <v>30000</v>
      </c>
      <c r="E11" s="23"/>
      <c r="F11" s="23"/>
    </row>
    <row r="12" spans="1:6" ht="51">
      <c r="A12" s="11" t="s">
        <v>109</v>
      </c>
      <c r="B12" s="22" t="s">
        <v>114</v>
      </c>
      <c r="C12" s="22"/>
      <c r="D12" s="23">
        <v>30000</v>
      </c>
      <c r="E12" s="23"/>
      <c r="F12" s="23"/>
    </row>
    <row r="13" spans="1:6" ht="30.75" customHeight="1">
      <c r="A13" s="11" t="s">
        <v>110</v>
      </c>
      <c r="B13" s="22" t="s">
        <v>115</v>
      </c>
      <c r="C13" s="22"/>
      <c r="D13" s="23">
        <v>30000</v>
      </c>
      <c r="E13" s="23"/>
      <c r="F13" s="23"/>
    </row>
    <row r="14" spans="1:6" ht="27.75" customHeight="1">
      <c r="A14" s="11" t="s">
        <v>111</v>
      </c>
      <c r="B14" s="22" t="s">
        <v>115</v>
      </c>
      <c r="C14" s="22" t="s">
        <v>29</v>
      </c>
      <c r="D14" s="23">
        <v>30000</v>
      </c>
      <c r="E14" s="23"/>
      <c r="F14" s="23"/>
    </row>
    <row r="15" spans="1:6" ht="47.25" customHeight="1">
      <c r="A15" s="12" t="s">
        <v>86</v>
      </c>
      <c r="B15" s="18" t="s">
        <v>91</v>
      </c>
      <c r="C15" s="18"/>
      <c r="D15" s="19">
        <f>D16</f>
        <v>500000</v>
      </c>
      <c r="E15" s="19">
        <f t="shared" ref="E15:F15" si="0">E16</f>
        <v>400000</v>
      </c>
      <c r="F15" s="19">
        <f t="shared" si="0"/>
        <v>400000</v>
      </c>
    </row>
    <row r="16" spans="1:6" ht="47.25" customHeight="1">
      <c r="A16" s="11" t="s">
        <v>87</v>
      </c>
      <c r="B16" s="22" t="s">
        <v>90</v>
      </c>
      <c r="C16" s="22"/>
      <c r="D16" s="23">
        <f>D17</f>
        <v>500000</v>
      </c>
      <c r="E16" s="23">
        <f t="shared" ref="E16:F16" si="1">E17</f>
        <v>400000</v>
      </c>
      <c r="F16" s="23">
        <f t="shared" si="1"/>
        <v>400000</v>
      </c>
    </row>
    <row r="17" spans="1:6" ht="31.5" customHeight="1">
      <c r="A17" s="11" t="s">
        <v>26</v>
      </c>
      <c r="B17" s="22" t="s">
        <v>89</v>
      </c>
      <c r="C17" s="22"/>
      <c r="D17" s="23">
        <f>D18</f>
        <v>500000</v>
      </c>
      <c r="E17" s="23">
        <f t="shared" ref="E17:F17" si="2">E18</f>
        <v>400000</v>
      </c>
      <c r="F17" s="23">
        <f t="shared" si="2"/>
        <v>400000</v>
      </c>
    </row>
    <row r="18" spans="1:6" ht="17.25" customHeight="1">
      <c r="A18" s="11" t="s">
        <v>27</v>
      </c>
      <c r="B18" s="22" t="s">
        <v>88</v>
      </c>
      <c r="C18" s="22"/>
      <c r="D18" s="23">
        <f>D19</f>
        <v>500000</v>
      </c>
      <c r="E18" s="23">
        <f t="shared" ref="E18:F18" si="3">E19</f>
        <v>400000</v>
      </c>
      <c r="F18" s="23">
        <f t="shared" si="3"/>
        <v>400000</v>
      </c>
    </row>
    <row r="19" spans="1:6" ht="30.75" customHeight="1">
      <c r="A19" s="11" t="s">
        <v>28</v>
      </c>
      <c r="B19" s="22" t="s">
        <v>88</v>
      </c>
      <c r="C19" s="22" t="s">
        <v>29</v>
      </c>
      <c r="D19" s="23">
        <v>500000</v>
      </c>
      <c r="E19" s="24">
        <v>400000</v>
      </c>
      <c r="F19" s="24">
        <v>400000</v>
      </c>
    </row>
    <row r="20" spans="1:6" ht="45" customHeight="1">
      <c r="A20" s="13" t="s">
        <v>92</v>
      </c>
      <c r="B20" s="20" t="s">
        <v>30</v>
      </c>
      <c r="C20" s="20"/>
      <c r="D20" s="21">
        <f>D21</f>
        <v>1000</v>
      </c>
      <c r="E20" s="21">
        <f>E21</f>
        <v>1000</v>
      </c>
      <c r="F20" s="21">
        <f t="shared" ref="F20" si="4">F21</f>
        <v>1000</v>
      </c>
    </row>
    <row r="21" spans="1:6" ht="45.75" customHeight="1">
      <c r="A21" s="11" t="s">
        <v>93</v>
      </c>
      <c r="B21" s="22" t="s">
        <v>31</v>
      </c>
      <c r="C21" s="22"/>
      <c r="D21" s="23">
        <f>D22</f>
        <v>1000</v>
      </c>
      <c r="E21" s="23">
        <f t="shared" ref="E21:F21" si="5">E22</f>
        <v>1000</v>
      </c>
      <c r="F21" s="23">
        <f t="shared" si="5"/>
        <v>1000</v>
      </c>
    </row>
    <row r="22" spans="1:6" ht="52.5" customHeight="1">
      <c r="A22" s="11" t="s">
        <v>94</v>
      </c>
      <c r="B22" s="22" t="s">
        <v>32</v>
      </c>
      <c r="C22" s="22"/>
      <c r="D22" s="23">
        <f>D23</f>
        <v>1000</v>
      </c>
      <c r="E22" s="23">
        <f t="shared" ref="E22:F22" si="6">E23</f>
        <v>1000</v>
      </c>
      <c r="F22" s="23">
        <f t="shared" si="6"/>
        <v>1000</v>
      </c>
    </row>
    <row r="23" spans="1:6" ht="57" customHeight="1">
      <c r="A23" s="11" t="s">
        <v>95</v>
      </c>
      <c r="B23" s="22" t="s">
        <v>33</v>
      </c>
      <c r="C23" s="22"/>
      <c r="D23" s="23">
        <f>D24</f>
        <v>1000</v>
      </c>
      <c r="E23" s="23">
        <f t="shared" ref="E23:F23" si="7">E24</f>
        <v>1000</v>
      </c>
      <c r="F23" s="23">
        <f t="shared" si="7"/>
        <v>1000</v>
      </c>
    </row>
    <row r="24" spans="1:6" ht="30.75" customHeight="1">
      <c r="A24" s="11" t="s">
        <v>28</v>
      </c>
      <c r="B24" s="22" t="s">
        <v>33</v>
      </c>
      <c r="C24" s="22" t="s">
        <v>29</v>
      </c>
      <c r="D24" s="23">
        <v>1000</v>
      </c>
      <c r="E24" s="24">
        <v>1000</v>
      </c>
      <c r="F24" s="24">
        <v>1000</v>
      </c>
    </row>
    <row r="25" spans="1:6" ht="81.75" customHeight="1">
      <c r="A25" s="12" t="s">
        <v>96</v>
      </c>
      <c r="B25" s="18" t="s">
        <v>48</v>
      </c>
      <c r="C25" s="18"/>
      <c r="D25" s="19">
        <f>D26+D30</f>
        <v>30000</v>
      </c>
      <c r="E25" s="19">
        <f t="shared" ref="E25:F25" si="8">E26+E30</f>
        <v>30000</v>
      </c>
      <c r="F25" s="19">
        <f t="shared" si="8"/>
        <v>30000</v>
      </c>
    </row>
    <row r="26" spans="1:6" ht="59.25" customHeight="1">
      <c r="A26" s="13" t="s">
        <v>70</v>
      </c>
      <c r="B26" s="20" t="s">
        <v>54</v>
      </c>
      <c r="C26" s="20"/>
      <c r="D26" s="21">
        <f>D27</f>
        <v>29000</v>
      </c>
      <c r="E26" s="21">
        <f t="shared" ref="D26:F28" si="9">E27</f>
        <v>29000</v>
      </c>
      <c r="F26" s="21">
        <f t="shared" si="9"/>
        <v>29000</v>
      </c>
    </row>
    <row r="27" spans="1:6" ht="32.25" customHeight="1">
      <c r="A27" s="11" t="s">
        <v>57</v>
      </c>
      <c r="B27" s="22" t="s">
        <v>55</v>
      </c>
      <c r="C27" s="22"/>
      <c r="D27" s="23">
        <f t="shared" si="9"/>
        <v>29000</v>
      </c>
      <c r="E27" s="23">
        <f t="shared" si="9"/>
        <v>29000</v>
      </c>
      <c r="F27" s="23">
        <f t="shared" si="9"/>
        <v>29000</v>
      </c>
    </row>
    <row r="28" spans="1:6" ht="30" customHeight="1">
      <c r="A28" s="11" t="s">
        <v>58</v>
      </c>
      <c r="B28" s="22" t="s">
        <v>56</v>
      </c>
      <c r="C28" s="22"/>
      <c r="D28" s="23">
        <f t="shared" si="9"/>
        <v>29000</v>
      </c>
      <c r="E28" s="23">
        <f t="shared" si="9"/>
        <v>29000</v>
      </c>
      <c r="F28" s="23">
        <f t="shared" si="9"/>
        <v>29000</v>
      </c>
    </row>
    <row r="29" spans="1:6" ht="33.75" customHeight="1">
      <c r="A29" s="11" t="s">
        <v>28</v>
      </c>
      <c r="B29" s="22" t="s">
        <v>56</v>
      </c>
      <c r="C29" s="22" t="s">
        <v>29</v>
      </c>
      <c r="D29" s="23">
        <v>29000</v>
      </c>
      <c r="E29" s="24">
        <v>29000</v>
      </c>
      <c r="F29" s="24">
        <v>29000</v>
      </c>
    </row>
    <row r="30" spans="1:6" ht="73.5" customHeight="1">
      <c r="A30" s="13" t="s">
        <v>97</v>
      </c>
      <c r="B30" s="20" t="s">
        <v>49</v>
      </c>
      <c r="C30" s="20"/>
      <c r="D30" s="21">
        <f t="shared" ref="D30:F32" si="10">D31</f>
        <v>1000</v>
      </c>
      <c r="E30" s="21">
        <f t="shared" si="10"/>
        <v>1000</v>
      </c>
      <c r="F30" s="21">
        <f t="shared" si="10"/>
        <v>1000</v>
      </c>
    </row>
    <row r="31" spans="1:6" ht="53.25" customHeight="1">
      <c r="A31" s="11" t="s">
        <v>52</v>
      </c>
      <c r="B31" s="22" t="s">
        <v>50</v>
      </c>
      <c r="C31" s="22"/>
      <c r="D31" s="23">
        <f t="shared" si="10"/>
        <v>1000</v>
      </c>
      <c r="E31" s="23">
        <f t="shared" si="10"/>
        <v>1000</v>
      </c>
      <c r="F31" s="23">
        <f t="shared" si="10"/>
        <v>1000</v>
      </c>
    </row>
    <row r="32" spans="1:6" ht="42.75" customHeight="1">
      <c r="A32" s="11" t="s">
        <v>53</v>
      </c>
      <c r="B32" s="22" t="s">
        <v>51</v>
      </c>
      <c r="C32" s="22"/>
      <c r="D32" s="23">
        <f t="shared" si="10"/>
        <v>1000</v>
      </c>
      <c r="E32" s="23">
        <f t="shared" si="10"/>
        <v>1000</v>
      </c>
      <c r="F32" s="23">
        <f t="shared" si="10"/>
        <v>1000</v>
      </c>
    </row>
    <row r="33" spans="1:6" ht="29.25" customHeight="1">
      <c r="A33" s="11" t="s">
        <v>28</v>
      </c>
      <c r="B33" s="22" t="s">
        <v>51</v>
      </c>
      <c r="C33" s="22" t="s">
        <v>29</v>
      </c>
      <c r="D33" s="23">
        <v>1000</v>
      </c>
      <c r="E33" s="24">
        <v>1000</v>
      </c>
      <c r="F33" s="24">
        <v>1000</v>
      </c>
    </row>
    <row r="34" spans="1:6" ht="45" customHeight="1">
      <c r="A34" s="12" t="s">
        <v>98</v>
      </c>
      <c r="B34" s="18" t="s">
        <v>59</v>
      </c>
      <c r="C34" s="18"/>
      <c r="D34" s="19">
        <f>D35</f>
        <v>3000</v>
      </c>
      <c r="E34" s="19">
        <f t="shared" ref="D34:F37" si="11">E35</f>
        <v>0</v>
      </c>
      <c r="F34" s="19">
        <f t="shared" si="11"/>
        <v>0</v>
      </c>
    </row>
    <row r="35" spans="1:6" ht="33.75" customHeight="1">
      <c r="A35" s="13" t="s">
        <v>75</v>
      </c>
      <c r="B35" s="20" t="s">
        <v>60</v>
      </c>
      <c r="C35" s="20"/>
      <c r="D35" s="21">
        <f t="shared" si="11"/>
        <v>3000</v>
      </c>
      <c r="E35" s="21">
        <f t="shared" si="11"/>
        <v>0</v>
      </c>
      <c r="F35" s="21">
        <f t="shared" si="11"/>
        <v>0</v>
      </c>
    </row>
    <row r="36" spans="1:6" ht="72.75" customHeight="1">
      <c r="A36" s="11" t="s">
        <v>63</v>
      </c>
      <c r="B36" s="22" t="s">
        <v>61</v>
      </c>
      <c r="C36" s="22"/>
      <c r="D36" s="23">
        <f t="shared" si="11"/>
        <v>3000</v>
      </c>
      <c r="E36" s="23">
        <f t="shared" si="11"/>
        <v>0</v>
      </c>
      <c r="F36" s="23">
        <f t="shared" si="11"/>
        <v>0</v>
      </c>
    </row>
    <row r="37" spans="1:6" ht="59.25" customHeight="1">
      <c r="A37" s="11" t="s">
        <v>99</v>
      </c>
      <c r="B37" s="22" t="s">
        <v>62</v>
      </c>
      <c r="C37" s="22"/>
      <c r="D37" s="23">
        <f t="shared" si="11"/>
        <v>3000</v>
      </c>
      <c r="E37" s="23">
        <f t="shared" si="11"/>
        <v>0</v>
      </c>
      <c r="F37" s="23">
        <f t="shared" si="11"/>
        <v>0</v>
      </c>
    </row>
    <row r="38" spans="1:6" ht="33.75" customHeight="1">
      <c r="A38" s="11" t="s">
        <v>28</v>
      </c>
      <c r="B38" s="22" t="s">
        <v>62</v>
      </c>
      <c r="C38" s="22" t="s">
        <v>29</v>
      </c>
      <c r="D38" s="23">
        <v>3000</v>
      </c>
      <c r="E38" s="24"/>
      <c r="F38" s="24"/>
    </row>
    <row r="39" spans="1:6" ht="35.25" customHeight="1">
      <c r="A39" s="12" t="s">
        <v>5</v>
      </c>
      <c r="B39" s="18" t="s">
        <v>6</v>
      </c>
      <c r="C39" s="18"/>
      <c r="D39" s="19">
        <f>D40</f>
        <v>1040000</v>
      </c>
      <c r="E39" s="19">
        <f t="shared" ref="E39:F39" si="12">E40</f>
        <v>600000</v>
      </c>
      <c r="F39" s="19">
        <f t="shared" si="12"/>
        <v>600000</v>
      </c>
    </row>
    <row r="40" spans="1:6" ht="21.75" customHeight="1">
      <c r="A40" s="11" t="s">
        <v>7</v>
      </c>
      <c r="B40" s="22" t="s">
        <v>8</v>
      </c>
      <c r="C40" s="22"/>
      <c r="D40" s="23">
        <f>D41</f>
        <v>1040000</v>
      </c>
      <c r="E40" s="23">
        <f t="shared" ref="E40:F40" si="13">E41</f>
        <v>600000</v>
      </c>
      <c r="F40" s="23">
        <f t="shared" si="13"/>
        <v>600000</v>
      </c>
    </row>
    <row r="41" spans="1:6" ht="31.5" customHeight="1">
      <c r="A41" s="11" t="s">
        <v>9</v>
      </c>
      <c r="B41" s="22" t="s">
        <v>10</v>
      </c>
      <c r="C41" s="22"/>
      <c r="D41" s="23">
        <f>D42</f>
        <v>1040000</v>
      </c>
      <c r="E41" s="23">
        <f t="shared" ref="E41:F41" si="14">E42</f>
        <v>600000</v>
      </c>
      <c r="F41" s="23">
        <f t="shared" si="14"/>
        <v>600000</v>
      </c>
    </row>
    <row r="42" spans="1:6" ht="60" customHeight="1">
      <c r="A42" s="11" t="s">
        <v>11</v>
      </c>
      <c r="B42" s="22" t="s">
        <v>10</v>
      </c>
      <c r="C42" s="22" t="s">
        <v>12</v>
      </c>
      <c r="D42" s="23">
        <v>1040000</v>
      </c>
      <c r="E42" s="24">
        <v>600000</v>
      </c>
      <c r="F42" s="24">
        <v>600000</v>
      </c>
    </row>
    <row r="43" spans="1:6" ht="32.25" customHeight="1">
      <c r="A43" s="12" t="s">
        <v>13</v>
      </c>
      <c r="B43" s="18" t="s">
        <v>14</v>
      </c>
      <c r="C43" s="18"/>
      <c r="D43" s="19">
        <f>D44</f>
        <v>2266392</v>
      </c>
      <c r="E43" s="19">
        <f>E44</f>
        <v>1051000</v>
      </c>
      <c r="F43" s="19">
        <f t="shared" ref="F43" si="15">F44</f>
        <v>1050000</v>
      </c>
    </row>
    <row r="44" spans="1:6" ht="41.25" customHeight="1">
      <c r="A44" s="11" t="s">
        <v>67</v>
      </c>
      <c r="B44" s="22" t="s">
        <v>15</v>
      </c>
      <c r="C44" s="22"/>
      <c r="D44" s="23">
        <f>D45+D49+D51+D53+D55</f>
        <v>2266392</v>
      </c>
      <c r="E44" s="23">
        <f>E45+E49+E51+E53+E55</f>
        <v>1051000</v>
      </c>
      <c r="F44" s="23">
        <f t="shared" ref="F44" si="16">F45+F49+F51+F53+F55</f>
        <v>1050000</v>
      </c>
    </row>
    <row r="45" spans="1:6" ht="30" customHeight="1">
      <c r="A45" s="11" t="s">
        <v>9</v>
      </c>
      <c r="B45" s="22" t="s">
        <v>16</v>
      </c>
      <c r="C45" s="22"/>
      <c r="D45" s="23">
        <f>D46+D48+D47</f>
        <v>1745132</v>
      </c>
      <c r="E45" s="23">
        <f>E46+E48+E47</f>
        <v>1051000</v>
      </c>
      <c r="F45" s="23">
        <f>F46+F48+F47</f>
        <v>1050000</v>
      </c>
    </row>
    <row r="46" spans="1:6" ht="59.25" customHeight="1">
      <c r="A46" s="11" t="s">
        <v>11</v>
      </c>
      <c r="B46" s="22" t="s">
        <v>16</v>
      </c>
      <c r="C46" s="22" t="s">
        <v>12</v>
      </c>
      <c r="D46" s="23">
        <v>1278132</v>
      </c>
      <c r="E46" s="24">
        <v>621000</v>
      </c>
      <c r="F46" s="24">
        <v>670000</v>
      </c>
    </row>
    <row r="47" spans="1:6" ht="33.75" customHeight="1">
      <c r="A47" s="11" t="s">
        <v>28</v>
      </c>
      <c r="B47" s="22" t="s">
        <v>16</v>
      </c>
      <c r="C47" s="22" t="s">
        <v>29</v>
      </c>
      <c r="D47" s="23">
        <v>400000</v>
      </c>
      <c r="E47" s="24">
        <v>400000</v>
      </c>
      <c r="F47" s="24">
        <v>350000</v>
      </c>
    </row>
    <row r="48" spans="1:6" ht="22.5" customHeight="1">
      <c r="A48" s="11" t="s">
        <v>17</v>
      </c>
      <c r="B48" s="22" t="s">
        <v>16</v>
      </c>
      <c r="C48" s="22" t="s">
        <v>18</v>
      </c>
      <c r="D48" s="23">
        <v>67000</v>
      </c>
      <c r="E48" s="24">
        <v>30000</v>
      </c>
      <c r="F48" s="24">
        <v>30000</v>
      </c>
    </row>
    <row r="49" spans="1:6" ht="35.25" customHeight="1">
      <c r="A49" s="11" t="s">
        <v>23</v>
      </c>
      <c r="B49" s="22" t="s">
        <v>20</v>
      </c>
      <c r="C49" s="22"/>
      <c r="D49" s="23">
        <f>D50</f>
        <v>4470</v>
      </c>
      <c r="E49" s="24">
        <f>E50</f>
        <v>0</v>
      </c>
      <c r="F49" s="24">
        <f>F50</f>
        <v>0</v>
      </c>
    </row>
    <row r="50" spans="1:6" ht="22.5" customHeight="1">
      <c r="A50" s="11" t="s">
        <v>82</v>
      </c>
      <c r="B50" s="22" t="s">
        <v>20</v>
      </c>
      <c r="C50" s="22" t="s">
        <v>19</v>
      </c>
      <c r="D50" s="23">
        <v>4470</v>
      </c>
      <c r="E50" s="24"/>
      <c r="F50" s="24"/>
    </row>
    <row r="51" spans="1:6" ht="42" customHeight="1">
      <c r="A51" s="11" t="s">
        <v>24</v>
      </c>
      <c r="B51" s="22" t="s">
        <v>21</v>
      </c>
      <c r="C51" s="22"/>
      <c r="D51" s="23">
        <f>D52</f>
        <v>4470</v>
      </c>
      <c r="E51" s="24">
        <f>E52</f>
        <v>0</v>
      </c>
      <c r="F51" s="24">
        <f>F52</f>
        <v>0</v>
      </c>
    </row>
    <row r="52" spans="1:6" ht="19.5" customHeight="1">
      <c r="A52" s="11" t="s">
        <v>83</v>
      </c>
      <c r="B52" s="22" t="s">
        <v>21</v>
      </c>
      <c r="C52" s="22" t="s">
        <v>19</v>
      </c>
      <c r="D52" s="23">
        <v>4470</v>
      </c>
      <c r="E52" s="24">
        <v>0</v>
      </c>
      <c r="F52" s="24">
        <v>0</v>
      </c>
    </row>
    <row r="53" spans="1:6" ht="80.25" customHeight="1">
      <c r="A53" s="11" t="s">
        <v>25</v>
      </c>
      <c r="B53" s="22" t="s">
        <v>22</v>
      </c>
      <c r="C53" s="22"/>
      <c r="D53" s="23">
        <f>D54</f>
        <v>256160</v>
      </c>
      <c r="E53" s="24">
        <f>E54</f>
        <v>0</v>
      </c>
      <c r="F53" s="24">
        <f>F54</f>
        <v>0</v>
      </c>
    </row>
    <row r="54" spans="1:6" ht="18" customHeight="1">
      <c r="A54" s="11" t="s">
        <v>83</v>
      </c>
      <c r="B54" s="22" t="s">
        <v>22</v>
      </c>
      <c r="C54" s="22" t="s">
        <v>19</v>
      </c>
      <c r="D54" s="23">
        <v>256160</v>
      </c>
      <c r="E54" s="24">
        <v>0</v>
      </c>
      <c r="F54" s="24">
        <v>0</v>
      </c>
    </row>
    <row r="55" spans="1:6" ht="43.5" customHeight="1">
      <c r="A55" s="11" t="s">
        <v>35</v>
      </c>
      <c r="B55" s="22" t="s">
        <v>34</v>
      </c>
      <c r="C55" s="22"/>
      <c r="D55" s="23">
        <f>D56</f>
        <v>256160</v>
      </c>
      <c r="E55" s="23">
        <f>E56</f>
        <v>0</v>
      </c>
      <c r="F55" s="23">
        <f>F56</f>
        <v>0</v>
      </c>
    </row>
    <row r="56" spans="1:6" ht="18" customHeight="1">
      <c r="A56" s="11" t="s">
        <v>83</v>
      </c>
      <c r="B56" s="22" t="s">
        <v>34</v>
      </c>
      <c r="C56" s="22" t="s">
        <v>19</v>
      </c>
      <c r="D56" s="23">
        <v>256160</v>
      </c>
      <c r="E56" s="23">
        <v>0</v>
      </c>
      <c r="F56" s="23">
        <v>0</v>
      </c>
    </row>
    <row r="57" spans="1:6" ht="31.5" customHeight="1">
      <c r="A57" s="13" t="s">
        <v>37</v>
      </c>
      <c r="B57" s="20" t="s">
        <v>36</v>
      </c>
      <c r="C57" s="20"/>
      <c r="D57" s="21">
        <f>D58</f>
        <v>689783.79</v>
      </c>
      <c r="E57" s="21">
        <f>E58</f>
        <v>439184</v>
      </c>
      <c r="F57" s="21">
        <f t="shared" ref="F57" si="17">F58</f>
        <v>441909</v>
      </c>
    </row>
    <row r="58" spans="1:6" ht="29.25" customHeight="1">
      <c r="A58" s="11" t="s">
        <v>39</v>
      </c>
      <c r="B58" s="22" t="s">
        <v>38</v>
      </c>
      <c r="C58" s="22"/>
      <c r="D58" s="23">
        <f>D59</f>
        <v>689783.79</v>
      </c>
      <c r="E58" s="23">
        <f>E59</f>
        <v>439184</v>
      </c>
      <c r="F58" s="23">
        <f t="shared" ref="F58" si="18">F59</f>
        <v>441909</v>
      </c>
    </row>
    <row r="59" spans="1:6" ht="33.75" customHeight="1">
      <c r="A59" s="11" t="s">
        <v>41</v>
      </c>
      <c r="B59" s="22" t="s">
        <v>40</v>
      </c>
      <c r="C59" s="22"/>
      <c r="D59" s="23">
        <f>D60+D61</f>
        <v>689783.79</v>
      </c>
      <c r="E59" s="23">
        <f>E60+E61</f>
        <v>439184</v>
      </c>
      <c r="F59" s="23">
        <f t="shared" ref="F59" si="19">F60+F61</f>
        <v>441909</v>
      </c>
    </row>
    <row r="60" spans="1:6" ht="30" customHeight="1">
      <c r="A60" s="11" t="s">
        <v>28</v>
      </c>
      <c r="B60" s="22" t="s">
        <v>40</v>
      </c>
      <c r="C60" s="22" t="s">
        <v>29</v>
      </c>
      <c r="D60" s="23">
        <v>364633.79</v>
      </c>
      <c r="E60" s="24">
        <v>435184</v>
      </c>
      <c r="F60" s="24">
        <v>437909</v>
      </c>
    </row>
    <row r="61" spans="1:6" ht="18" customHeight="1">
      <c r="A61" s="11" t="s">
        <v>17</v>
      </c>
      <c r="B61" s="22" t="s">
        <v>40</v>
      </c>
      <c r="C61" s="22" t="s">
        <v>18</v>
      </c>
      <c r="D61" s="23">
        <v>325150</v>
      </c>
      <c r="E61" s="24">
        <v>4000</v>
      </c>
      <c r="F61" s="24">
        <v>4000</v>
      </c>
    </row>
    <row r="62" spans="1:6" ht="30.75" customHeight="1">
      <c r="A62" s="12" t="s">
        <v>42</v>
      </c>
      <c r="B62" s="18" t="s">
        <v>43</v>
      </c>
      <c r="C62" s="18"/>
      <c r="D62" s="19">
        <f t="shared" ref="D62:F64" si="20">D63</f>
        <v>223365</v>
      </c>
      <c r="E62" s="19">
        <f t="shared" si="20"/>
        <v>249143</v>
      </c>
      <c r="F62" s="19">
        <f t="shared" si="20"/>
        <v>317171</v>
      </c>
    </row>
    <row r="63" spans="1:6" ht="19.5" customHeight="1">
      <c r="A63" s="11" t="s">
        <v>44</v>
      </c>
      <c r="B63" s="22" t="s">
        <v>45</v>
      </c>
      <c r="C63" s="22"/>
      <c r="D63" s="23">
        <f>D64</f>
        <v>223365</v>
      </c>
      <c r="E63" s="23">
        <f>E64</f>
        <v>249143</v>
      </c>
      <c r="F63" s="23">
        <f>F64</f>
        <v>317171</v>
      </c>
    </row>
    <row r="64" spans="1:6" ht="29.25" customHeight="1">
      <c r="A64" s="13" t="s">
        <v>47</v>
      </c>
      <c r="B64" s="20" t="s">
        <v>46</v>
      </c>
      <c r="C64" s="20"/>
      <c r="D64" s="21">
        <f>D65</f>
        <v>223365</v>
      </c>
      <c r="E64" s="21">
        <f t="shared" si="20"/>
        <v>249143</v>
      </c>
      <c r="F64" s="21">
        <f t="shared" si="20"/>
        <v>317171</v>
      </c>
    </row>
    <row r="65" spans="1:6" ht="55.5" customHeight="1">
      <c r="A65" s="11" t="s">
        <v>11</v>
      </c>
      <c r="B65" s="22" t="s">
        <v>46</v>
      </c>
      <c r="C65" s="22" t="s">
        <v>12</v>
      </c>
      <c r="D65" s="23">
        <v>223365</v>
      </c>
      <c r="E65" s="24">
        <v>249143</v>
      </c>
      <c r="F65" s="24">
        <v>317171</v>
      </c>
    </row>
    <row r="66" spans="1:6" ht="29.25" customHeight="1">
      <c r="A66" s="11" t="s">
        <v>102</v>
      </c>
      <c r="B66" s="28" t="s">
        <v>103</v>
      </c>
      <c r="C66" s="29"/>
      <c r="D66" s="30">
        <f>D67</f>
        <v>2289850</v>
      </c>
      <c r="E66" s="30">
        <f>E67</f>
        <v>300000</v>
      </c>
      <c r="F66" s="30">
        <f t="shared" ref="F66" si="21">F67</f>
        <v>300000</v>
      </c>
    </row>
    <row r="67" spans="1:6" ht="30.75" customHeight="1">
      <c r="A67" s="13" t="s">
        <v>44</v>
      </c>
      <c r="B67" s="28" t="s">
        <v>45</v>
      </c>
      <c r="C67" s="28"/>
      <c r="D67" s="31">
        <f>D69</f>
        <v>2289850</v>
      </c>
      <c r="E67" s="31">
        <f>E68</f>
        <v>300000</v>
      </c>
      <c r="F67" s="31">
        <f>F68</f>
        <v>300000</v>
      </c>
    </row>
    <row r="68" spans="1:6" ht="17.25" customHeight="1">
      <c r="A68" s="13" t="s">
        <v>71</v>
      </c>
      <c r="B68" s="29" t="s">
        <v>104</v>
      </c>
      <c r="C68" s="29"/>
      <c r="D68" s="30">
        <f>D69</f>
        <v>2289850</v>
      </c>
      <c r="E68" s="30">
        <f t="shared" ref="E68:F68" si="22">E69</f>
        <v>300000</v>
      </c>
      <c r="F68" s="30">
        <f t="shared" si="22"/>
        <v>300000</v>
      </c>
    </row>
    <row r="69" spans="1:6" ht="30" customHeight="1">
      <c r="A69" s="11" t="s">
        <v>28</v>
      </c>
      <c r="B69" s="28" t="s">
        <v>104</v>
      </c>
      <c r="C69" s="28" t="s">
        <v>29</v>
      </c>
      <c r="D69" s="31">
        <v>2289850</v>
      </c>
      <c r="E69" s="32">
        <v>300000</v>
      </c>
      <c r="F69" s="32">
        <v>300000</v>
      </c>
    </row>
    <row r="70" spans="1:6" ht="35.25" customHeight="1">
      <c r="A70" s="13" t="s">
        <v>69</v>
      </c>
      <c r="B70" s="20" t="s">
        <v>68</v>
      </c>
      <c r="C70" s="20"/>
      <c r="D70" s="21">
        <f>D71</f>
        <v>100000</v>
      </c>
      <c r="E70" s="21">
        <f>E71</f>
        <v>10000</v>
      </c>
      <c r="F70" s="21">
        <f>F71</f>
        <v>10000</v>
      </c>
    </row>
    <row r="71" spans="1:6" ht="30.75" customHeight="1">
      <c r="A71" s="11" t="s">
        <v>28</v>
      </c>
      <c r="B71" s="22" t="s">
        <v>68</v>
      </c>
      <c r="C71" s="22" t="s">
        <v>29</v>
      </c>
      <c r="D71" s="23">
        <v>100000</v>
      </c>
      <c r="E71" s="23">
        <v>10000</v>
      </c>
      <c r="F71" s="23">
        <v>10000</v>
      </c>
    </row>
    <row r="72" spans="1:6" ht="31.5" customHeight="1">
      <c r="A72" s="13" t="s">
        <v>66</v>
      </c>
      <c r="B72" s="20" t="s">
        <v>72</v>
      </c>
      <c r="C72" s="20"/>
      <c r="D72" s="21">
        <f>D73</f>
        <v>300000</v>
      </c>
      <c r="E72" s="21">
        <f t="shared" ref="E72:F72" si="23">E73</f>
        <v>200000</v>
      </c>
      <c r="F72" s="21">
        <f t="shared" si="23"/>
        <v>200000</v>
      </c>
    </row>
    <row r="73" spans="1:6" ht="18" customHeight="1">
      <c r="A73" s="11" t="s">
        <v>65</v>
      </c>
      <c r="B73" s="22" t="s">
        <v>72</v>
      </c>
      <c r="C73" s="22" t="s">
        <v>64</v>
      </c>
      <c r="D73" s="23">
        <v>300000</v>
      </c>
      <c r="E73" s="24">
        <v>200000</v>
      </c>
      <c r="F73" s="24">
        <v>200000</v>
      </c>
    </row>
    <row r="74" spans="1:6" ht="30" customHeight="1">
      <c r="A74" s="13" t="s">
        <v>73</v>
      </c>
      <c r="B74" s="20" t="s">
        <v>74</v>
      </c>
      <c r="C74" s="20"/>
      <c r="D74" s="21">
        <f>D75</f>
        <v>20000</v>
      </c>
      <c r="E74" s="21">
        <f>E75</f>
        <v>20000</v>
      </c>
      <c r="F74" s="21">
        <f>F75</f>
        <v>20000</v>
      </c>
    </row>
    <row r="75" spans="1:6" ht="30" customHeight="1">
      <c r="A75" s="11" t="s">
        <v>28</v>
      </c>
      <c r="B75" s="22" t="s">
        <v>74</v>
      </c>
      <c r="C75" s="22" t="s">
        <v>29</v>
      </c>
      <c r="D75" s="23">
        <v>20000</v>
      </c>
      <c r="E75" s="24">
        <v>20000</v>
      </c>
      <c r="F75" s="24">
        <v>20000</v>
      </c>
    </row>
    <row r="76" spans="1:6" ht="19.5" customHeight="1">
      <c r="A76" s="12" t="s">
        <v>77</v>
      </c>
      <c r="B76" s="25" t="s">
        <v>78</v>
      </c>
      <c r="C76" s="18"/>
      <c r="D76" s="19">
        <f>D77</f>
        <v>15000</v>
      </c>
      <c r="E76" s="19">
        <f>E77</f>
        <v>0</v>
      </c>
      <c r="F76" s="19">
        <f t="shared" ref="D76:F77" si="24">F77</f>
        <v>0</v>
      </c>
    </row>
    <row r="77" spans="1:6" ht="19.5" customHeight="1">
      <c r="A77" s="15" t="s">
        <v>76</v>
      </c>
      <c r="B77" s="26" t="s">
        <v>79</v>
      </c>
      <c r="C77" s="26"/>
      <c r="D77" s="21">
        <f t="shared" si="24"/>
        <v>15000</v>
      </c>
      <c r="E77" s="21">
        <f t="shared" si="24"/>
        <v>0</v>
      </c>
      <c r="F77" s="21">
        <f t="shared" si="24"/>
        <v>0</v>
      </c>
    </row>
    <row r="78" spans="1:6" ht="18.75" customHeight="1">
      <c r="A78" s="14" t="s">
        <v>80</v>
      </c>
      <c r="B78" s="27" t="s">
        <v>81</v>
      </c>
      <c r="C78" s="27"/>
      <c r="D78" s="23">
        <v>15000</v>
      </c>
      <c r="E78" s="23">
        <v>0</v>
      </c>
      <c r="F78" s="23">
        <v>0</v>
      </c>
    </row>
    <row r="79" spans="1:6" ht="21.75" customHeight="1">
      <c r="A79" s="14" t="s">
        <v>17</v>
      </c>
      <c r="B79" s="27" t="s">
        <v>81</v>
      </c>
      <c r="C79" s="27" t="s">
        <v>18</v>
      </c>
      <c r="D79" s="23">
        <v>15000</v>
      </c>
      <c r="E79" s="23">
        <v>0</v>
      </c>
      <c r="F79" s="23">
        <v>0</v>
      </c>
    </row>
    <row r="80" spans="1:6" ht="17.25" customHeight="1">
      <c r="A80" s="14" t="s">
        <v>100</v>
      </c>
      <c r="B80" s="27"/>
      <c r="C80" s="27"/>
      <c r="D80" s="23"/>
      <c r="E80" s="23">
        <v>76280</v>
      </c>
      <c r="F80" s="23">
        <v>152645</v>
      </c>
    </row>
  </sheetData>
  <mergeCells count="3">
    <mergeCell ref="A3:F3"/>
    <mergeCell ref="B2:F2"/>
    <mergeCell ref="D1:F1"/>
  </mergeCells>
  <pageMargins left="0.70866141732283472" right="0.11811023622047245" top="0.15748031496062992" bottom="0.19685039370078741" header="0.31496062992125984" footer="0.31496062992125984"/>
  <pageSetup paperSize="9" scale="63" orientation="portrait" horizontalDpi="180" verticalDpi="180" r:id="rId1"/>
  <rowBreaks count="1" manualBreakCount="1">
    <brk id="52" max="7"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vt:lpstr>
      <vt:lpstr>Лист2</vt:lpstr>
      <vt:lpstr>Лист3</vt:lpstr>
      <vt:lpstr>Лист1!Область_печати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2026-05-27T11:24:40Z</dcterms:modified>
</cp:coreProperties>
</file>