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340" windowHeight="7590"/>
  </bookViews>
  <sheets>
    <sheet name="Лист1" sheetId="1" r:id="rId1"/>
    <sheet name="Лист2" sheetId="2" r:id="rId2"/>
    <sheet name="Лист3" sheetId="3" r:id="rId3"/>
  </sheets>
  <definedNames>
    <definedName name="_xlnm.Print_Area" localSheetId="0">Лист1!$A$1:$F$92</definedName>
  </definedNames>
  <calcPr calcId="124519"/>
</workbook>
</file>

<file path=xl/calcChain.xml><?xml version="1.0" encoding="utf-8"?>
<calcChain xmlns="http://schemas.openxmlformats.org/spreadsheetml/2006/main">
  <c r="F76" i="1"/>
  <c r="F75" s="1"/>
  <c r="F74" s="1"/>
  <c r="E76"/>
  <c r="E75" s="1"/>
  <c r="E74" s="1"/>
  <c r="D76"/>
  <c r="D75"/>
  <c r="D74" s="1"/>
  <c r="F78" l="1"/>
  <c r="D82" l="1"/>
  <c r="D80"/>
  <c r="D78"/>
  <c r="D70"/>
  <c r="D69" s="1"/>
  <c r="D53"/>
  <c r="D11"/>
  <c r="D65"/>
  <c r="D13" l="1"/>
  <c r="D10" s="1"/>
  <c r="D9" l="1"/>
  <c r="D8" s="1"/>
  <c r="D64"/>
  <c r="D63" s="1"/>
  <c r="E65" l="1"/>
  <c r="E64" s="1"/>
  <c r="F89" l="1"/>
  <c r="F88" s="1"/>
  <c r="E89"/>
  <c r="E88" s="1"/>
  <c r="D89"/>
  <c r="D88" s="1"/>
  <c r="F70"/>
  <c r="F69" s="1"/>
  <c r="E70"/>
  <c r="E69" s="1"/>
  <c r="E53" l="1"/>
  <c r="F53"/>
  <c r="F82"/>
  <c r="E82"/>
  <c r="E78" l="1"/>
  <c r="F80" l="1"/>
  <c r="F68" s="1"/>
  <c r="E80"/>
  <c r="E68" s="1"/>
  <c r="F45"/>
  <c r="F44" s="1"/>
  <c r="F43" s="1"/>
  <c r="F42" s="1"/>
  <c r="E45"/>
  <c r="E44" s="1"/>
  <c r="E43" s="1"/>
  <c r="E42" s="1"/>
  <c r="D45"/>
  <c r="D44" s="1"/>
  <c r="D43" s="1"/>
  <c r="D42" s="1"/>
  <c r="F36"/>
  <c r="F35" s="1"/>
  <c r="F34" s="1"/>
  <c r="E36"/>
  <c r="E35" s="1"/>
  <c r="E34" s="1"/>
  <c r="D36"/>
  <c r="D35" s="1"/>
  <c r="D34" s="1"/>
  <c r="F40"/>
  <c r="F39" s="1"/>
  <c r="F38" s="1"/>
  <c r="E40"/>
  <c r="E39" s="1"/>
  <c r="E38" s="1"/>
  <c r="D40"/>
  <c r="D39" s="1"/>
  <c r="D38" s="1"/>
  <c r="D68"/>
  <c r="F65"/>
  <c r="F64" s="1"/>
  <c r="F63" s="1"/>
  <c r="E63"/>
  <c r="F61"/>
  <c r="E61"/>
  <c r="D61"/>
  <c r="F31"/>
  <c r="F30" s="1"/>
  <c r="F29" s="1"/>
  <c r="F28" s="1"/>
  <c r="E31"/>
  <c r="E30" s="1"/>
  <c r="E29" s="1"/>
  <c r="E28" s="1"/>
  <c r="D31"/>
  <c r="D30" s="1"/>
  <c r="D29" s="1"/>
  <c r="D28" s="1"/>
  <c r="F26"/>
  <c r="F25" s="1"/>
  <c r="F24" s="1"/>
  <c r="F23" s="1"/>
  <c r="E26"/>
  <c r="E25" s="1"/>
  <c r="E24" s="1"/>
  <c r="E23" s="1"/>
  <c r="D26"/>
  <c r="D25" s="1"/>
  <c r="D24" s="1"/>
  <c r="D23" s="1"/>
  <c r="F57"/>
  <c r="E57"/>
  <c r="F59"/>
  <c r="E59"/>
  <c r="D57"/>
  <c r="D52" s="1"/>
  <c r="D59"/>
  <c r="F49"/>
  <c r="F48" s="1"/>
  <c r="F47" s="1"/>
  <c r="E49"/>
  <c r="E48" s="1"/>
  <c r="E47" s="1"/>
  <c r="D49"/>
  <c r="D48" s="1"/>
  <c r="D47" s="1"/>
  <c r="F52" l="1"/>
  <c r="E52"/>
  <c r="E51" s="1"/>
  <c r="D51"/>
  <c r="F33"/>
  <c r="E33"/>
  <c r="E7" s="1"/>
  <c r="D33"/>
  <c r="F51"/>
  <c r="F7" s="1"/>
  <c r="D7" l="1"/>
</calcChain>
</file>

<file path=xl/sharedStrings.xml><?xml version="1.0" encoding="utf-8"?>
<sst xmlns="http://schemas.openxmlformats.org/spreadsheetml/2006/main" count="198" uniqueCount="126">
  <si>
    <t>(рублей)</t>
  </si>
  <si>
    <t>Наименование</t>
  </si>
  <si>
    <t>ЦСР</t>
  </si>
  <si>
    <t>ВР</t>
  </si>
  <si>
    <t>ВСЕГО РАСХОДОВ</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</si>
  <si>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</si>
  <si>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</si>
  <si>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</si>
  <si>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</si>
  <si>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</si>
  <si>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</si>
  <si>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</si>
  <si>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</si>
  <si>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</si>
  <si>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</si>
  <si>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</si>
  <si>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</si>
  <si>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</si>
  <si>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</si>
  <si>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</si>
  <si>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П1485</t>
  </si>
  <si>
    <t>73 1 00 П1486</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</si>
  <si>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</si>
  <si>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</si>
  <si>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</si>
  <si>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</si>
  <si>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</si>
  <si>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</si>
  <si>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</si>
  <si>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</si>
  <si>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</si>
  <si>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</si>
  <si>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</si>
  <si>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</si>
  <si>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</si>
  <si>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</si>
  <si>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</si>
  <si>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</si>
  <si>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</si>
  <si>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</si>
  <si>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</si>
  <si>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</si>
  <si>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</si>
  <si>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</si>
  <si>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</si>
  <si>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</si>
  <si>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13 0 00 00000</t>
  </si>
  <si>
    <t>13 2 00 00000</t>
  </si>
  <si>
    <t>13 2 01 00000</t>
  </si>
  <si>
    <t>13 2 01 С1460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</si>
  <si>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</si>
  <si>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</si>
  <si>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</si>
  <si>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</si>
  <si>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</si>
  <si>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</si>
  <si>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</si>
  <si>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</si>
  <si>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</si>
  <si>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</si>
  <si>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</si>
  <si>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</si>
  <si>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300</t>
  </si>
  <si>
    <t>Социальное обеспечение и иные выплаты населению</t>
  </si>
  <si>
    <t>Выплата пенсий за выслугу лет и доплат к пенсии муниципальным служащим</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</si>
  <si>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</si>
  <si>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</si>
  <si>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</si>
  <si>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</si>
  <si>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77 2 00 С1445</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</si>
  <si>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</si>
  <si>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</si>
  <si>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</si>
  <si>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</si>
  <si>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</si>
  <si>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78 0 00 00000</t>
  </si>
  <si>
    <t>78 1 00 00000</t>
  </si>
  <si>
    <t>Резервный фонд местной администрации</t>
  </si>
  <si>
    <t>78 1 00 С1403</t>
  </si>
  <si>
    <t>Итого расходы на 2025 год</t>
  </si>
  <si>
    <t>01 0 00 00000</t>
  </si>
  <si>
    <t>01 1 00 00000</t>
  </si>
  <si>
    <t>Межбюджетные трансферты</t>
  </si>
  <si>
    <t>Итого расходы на 2026 год</t>
  </si>
  <si>
    <t>Приложение № 5</t>
  </si>
  <si>
    <t>Реализация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</si>
  <si>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Реализация мероприятий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</si>
  <si>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21 1 01 С1437</t>
  </si>
  <si>
    <t>21 1 01 00000</t>
  </si>
  <si>
    <t>21 1 00 00000</t>
  </si>
  <si>
    <t>21 0 00 00000</t>
  </si>
  <si>
    <t>Условно утвержденные расходы</t>
  </si>
  <si>
    <t>Итого расходы на 2027 год</t>
  </si>
  <si>
    <t>Непрограммная деятельность органов местного самоуправления</t>
  </si>
  <si>
    <t>77 0 00 0000</t>
  </si>
  <si>
    <t>77 2 00 С1433</t>
  </si>
  <si>
    <t>Распределение бюджетных ассигнований по  целевым статьям (муниципальным программам муниципального образования "Субботинское сельское поселение" Солнцевского района Курской области  и непрограммным направлениям деятельности), группам видов расходов  классификации расходов бюджета на 2025 год и на плановый период 2026 и 2027 годов</t>
  </si>
  <si>
    <t xml:space="preserve">Муниципальная программа Субботинского сельского поселения Солнцевского района Курской области " Развитие культуры в Субботинском сельсеом поселении Солнцевского района Курской области  </t>
  </si>
  <si>
    <t xml:space="preserve">Подпрограмма "Искусство" муниципальной программы "Развитие культуры в Субботинском сельском поселении Солнцевского района Курской области </t>
  </si>
  <si>
    <t>Основное мероприятие  "Создание условий для организации досуга и обеспечения жителей Субботинского сельского поселения Солнцевского района Курской области услугами организаций культуры "</t>
  </si>
  <si>
    <t>Муниципальная программа "Развитие муниципальной службы в Администрации Субботинского сельского поселения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</si>
  <si>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сельском поселении</t>
  </si>
  <si>
    <t>Муниципальная программа «Профилактика преступлений и иных  правонарушений на территории Субботинского сельского поселения»</t>
  </si>
  <si>
    <t xml:space="preserve">Подпрограмма «Обеспечение правопорядка на территории муниципального образования "Субботинское сельское поселение"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</si>
  <si>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"Субботинское сельское поселение"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</si>
  <si>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"Субботинское сельское поселение" Солнцевского района Курской области</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</si>
  <si>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"Субботинское сельское поселение"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</si>
  <si>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"Субботинское сельское поселение" Солнцевского района Курской области»  </t>
  </si>
  <si>
    <t>Муниципальная программа «Развитие субъектов малого и среднего предпринимательства в Субботинском сельском поселении»</t>
  </si>
  <si>
    <t>Обеспечение условий для развития  субъектов малого и среднего предпринимательства на территории Субботинского сельского поселения Солнцевского района Курской области</t>
  </si>
  <si>
    <t>Обеспечение деятельности Администрации Субботинского сельского поселения Солнцевского района Курской области</t>
  </si>
  <si>
    <t>01 1 01 00000</t>
  </si>
  <si>
    <t>01 1 01 14006</t>
  </si>
  <si>
    <t>01 1 01 S4006</t>
  </si>
  <si>
    <t>Финансовое обеспечение мероприятий, связанных с осуществлением строительного контроля по объекту "Капитальный ремонт фасада здания дома культуры, расположенного по адресу: Курская область, Солнцевский район, с.Субботино, ул. Центральная, д.84"</t>
  </si>
  <si>
    <t>Финансовое обеспечение мероприятий, связанных с изготовлением ПСД по объекту "Капитальный ремонт здания дома культуры (внутренние работы), расположенного по адресу: Курская область, Солнцевский район, с.Субботино, ул. Центральная, д.84"</t>
  </si>
  <si>
    <t>Дополнительное финансирование на капитальный ремонт здания Дома культуры,расположенного по адресу: Курская область, Солнцевский район, с.Субботино,ул.Центральная,д.84</t>
  </si>
  <si>
    <t>01 1 01 С4006</t>
  </si>
  <si>
    <t>01 1 01 С4007</t>
  </si>
  <si>
    <t>01 1 01 С4008</t>
  </si>
  <si>
    <t>Обеспечение деятельности Избирательной комиссии Субботинского сельсовета Солнцевского района</t>
  </si>
  <si>
    <t>Организация проведения выборов и референдумов</t>
  </si>
  <si>
    <t>Подготовка и проведение выборов поселения</t>
  </si>
  <si>
    <t>77 3 00 00000</t>
  </si>
  <si>
    <t>77 3 00 С1441</t>
  </si>
  <si>
    <t xml:space="preserve">к  Решению Собрания депутатов Субботинского сельского поселения Солнцевского района  Курской области  от 20.12.2024 года № 41/11 «О бюджете муниципального образования "Субботинское сельское поселение" Солнцевского района Курской области на 2025 год и на плановый период  2026 и 2027 годов" ( в редакции решения от 22.12.2025 № 46/16 )
</t>
  </si>
</sst>
</file>

<file path=xl/styles.xml><?xml version="1.0" encoding="utf-8"?>
<styleSheet xmlns="http://schemas.openxmlformats.org/spreadsheetml/2006/main">
  <numFmts count="1">
    <numFmt numFmtId="43" formatCode="_-* #,##0.00\ _₽_-;\-* #,##0.00\ _₽_-;_-* &quot;-&quot;??\ _₽_-;_-@_-"/>
  </numFmts>
  <fonts count="16">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6">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0" fontId="7" fillId="0" borderId="0" xfId="0" applyFont="1"/>
    <xf numFmtId="0" fontId="3" fillId="0" borderId="0" xfId="0" applyFont="1"/>
    <xf numFmtId="0" fontId="8" fillId="0" borderId="2" xfId="0" applyFont="1" applyBorder="1" applyAlignment="1">
      <alignment vertical="top"/>
    </xf>
    <xf numFmtId="0" fontId="10" fillId="3" borderId="2" xfId="0" applyFont="1" applyFill="1" applyBorder="1" applyAlignment="1">
      <alignment vertical="top" wrapText="1"/>
    </xf>
    <xf numFmtId="0" fontId="9" fillId="3" borderId="2" xfId="0" applyFont="1" applyFill="1" applyBorder="1" applyAlignment="1">
      <alignment vertical="top" wrapText="1"/>
    </xf>
    <xf numFmtId="0" fontId="11" fillId="3" borderId="2" xfId="0" applyFont="1" applyFill="1" applyBorder="1" applyAlignment="1">
      <alignment vertical="top" wrapText="1"/>
    </xf>
    <xf numFmtId="49" fontId="15" fillId="3" borderId="1" xfId="0" applyNumberFormat="1" applyFont="1" applyFill="1" applyBorder="1" applyAlignment="1">
      <alignment vertical="top" wrapText="1"/>
    </xf>
    <xf numFmtId="49" fontId="13" fillId="3" borderId="1" xfId="0" applyNumberFormat="1" applyFont="1" applyFill="1" applyBorder="1" applyAlignment="1">
      <alignment vertical="top" wrapText="1"/>
    </xf>
    <xf numFmtId="49" fontId="6" fillId="0" borderId="1" xfId="0" applyNumberFormat="1" applyFont="1" applyBorder="1" applyAlignment="1">
      <alignment vertical="top"/>
    </xf>
    <xf numFmtId="43" fontId="6" fillId="3" borderId="3" xfId="0" applyNumberFormat="1" applyFont="1" applyFill="1" applyBorder="1" applyAlignment="1">
      <alignment vertical="top"/>
    </xf>
    <xf numFmtId="49" fontId="4" fillId="3" borderId="1" xfId="0" applyNumberFormat="1" applyFont="1" applyFill="1" applyBorder="1" applyAlignment="1">
      <alignment vertical="top"/>
    </xf>
    <xf numFmtId="43" fontId="4" fillId="3" borderId="3" xfId="0" applyNumberFormat="1" applyFont="1" applyFill="1" applyBorder="1" applyAlignment="1">
      <alignment vertical="top"/>
    </xf>
    <xf numFmtId="49" fontId="5" fillId="3" borderId="1" xfId="0" applyNumberFormat="1" applyFont="1" applyFill="1" applyBorder="1" applyAlignment="1">
      <alignment vertical="top"/>
    </xf>
    <xf numFmtId="43" fontId="5" fillId="3" borderId="3" xfId="0" applyNumberFormat="1" applyFont="1" applyFill="1" applyBorder="1" applyAlignment="1">
      <alignment vertical="top"/>
    </xf>
    <xf numFmtId="49" fontId="3" fillId="3" borderId="1" xfId="0" applyNumberFormat="1" applyFont="1" applyFill="1" applyBorder="1" applyAlignment="1">
      <alignment vertical="top"/>
    </xf>
    <xf numFmtId="43" fontId="3" fillId="3" borderId="3" xfId="0" applyNumberFormat="1" applyFont="1" applyFill="1" applyBorder="1" applyAlignment="1">
      <alignment vertical="top"/>
    </xf>
    <xf numFmtId="43" fontId="3" fillId="3" borderId="1" xfId="0" applyNumberFormat="1" applyFont="1" applyFill="1" applyBorder="1" applyAlignment="1">
      <alignment vertical="top"/>
    </xf>
    <xf numFmtId="49" fontId="12" fillId="3" borderId="1" xfId="1" applyNumberFormat="1" applyFont="1" applyFill="1" applyBorder="1" applyAlignment="1">
      <alignment horizontal="center" vertical="top" wrapText="1"/>
    </xf>
    <xf numFmtId="49" fontId="13" fillId="3" borderId="1" xfId="1" applyNumberFormat="1" applyFont="1" applyFill="1" applyBorder="1" applyAlignment="1">
      <alignment horizontal="center" vertical="top" wrapText="1"/>
    </xf>
    <xf numFmtId="49" fontId="15" fillId="3" borderId="1" xfId="1" applyNumberFormat="1" applyFont="1" applyFill="1" applyBorder="1" applyAlignment="1">
      <alignment horizontal="center" vertical="top" wrapText="1"/>
    </xf>
    <xf numFmtId="49" fontId="3" fillId="3" borderId="1" xfId="0" applyNumberFormat="1" applyFont="1" applyFill="1" applyBorder="1"/>
    <xf numFmtId="49" fontId="5" fillId="3" borderId="1" xfId="0" applyNumberFormat="1" applyFont="1" applyFill="1" applyBorder="1"/>
    <xf numFmtId="43" fontId="5" fillId="3" borderId="3" xfId="0" applyNumberFormat="1" applyFont="1" applyFill="1" applyBorder="1"/>
    <xf numFmtId="43" fontId="3" fillId="3" borderId="3" xfId="0" applyNumberFormat="1" applyFont="1" applyFill="1" applyBorder="1"/>
    <xf numFmtId="43" fontId="3" fillId="3" borderId="1" xfId="0" applyNumberFormat="1" applyFont="1" applyFill="1" applyBorder="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92"/>
  <sheetViews>
    <sheetView tabSelected="1" zoomScale="90" zoomScaleNormal="90" zoomScaleSheetLayoutView="80" workbookViewId="0">
      <selection activeCell="B2" sqref="B2:F2"/>
    </sheetView>
  </sheetViews>
  <sheetFormatPr defaultRowHeight="15"/>
  <cols>
    <col min="1" max="1" width="49.85546875" customWidth="1"/>
    <col min="2" max="2" width="17" customWidth="1"/>
    <col min="3" max="3" width="11.5703125" customWidth="1"/>
    <col min="4" max="4" width="22.140625" customWidth="1"/>
    <col min="5" max="5" width="21.42578125" customWidth="1"/>
    <col min="6" max="6" width="20.85546875" customWidth="1"/>
  </cols>
  <sheetData>
    <row r="1" spans="1:6" ht="31.5" customHeight="1">
      <c r="A1" s="9"/>
      <c r="B1" s="9"/>
      <c r="C1" s="9"/>
      <c r="D1" s="35" t="s">
        <v>84</v>
      </c>
      <c r="E1" s="35"/>
      <c r="F1" s="35"/>
    </row>
    <row r="2" spans="1:6" ht="75.75" customHeight="1">
      <c r="A2" s="9"/>
      <c r="B2" s="34" t="s">
        <v>125</v>
      </c>
      <c r="C2" s="34"/>
      <c r="D2" s="34"/>
      <c r="E2" s="34"/>
      <c r="F2" s="34"/>
    </row>
    <row r="3" spans="1:6" ht="56.25" customHeight="1">
      <c r="A3" s="33" t="s">
        <v>96</v>
      </c>
      <c r="B3" s="33"/>
      <c r="C3" s="33"/>
      <c r="D3" s="33"/>
      <c r="E3" s="33"/>
      <c r="F3" s="33"/>
    </row>
    <row r="4" spans="1:6" ht="1.5" hidden="1" customHeight="1">
      <c r="A4" s="8"/>
      <c r="B4" s="8"/>
      <c r="C4" s="8"/>
      <c r="D4" s="8"/>
      <c r="E4" s="8"/>
      <c r="F4" s="8"/>
    </row>
    <row r="5" spans="1:6">
      <c r="A5" s="1"/>
      <c r="B5" s="2"/>
      <c r="C5" s="3"/>
      <c r="D5" s="4"/>
      <c r="E5" s="8"/>
      <c r="F5" s="8" t="s">
        <v>0</v>
      </c>
    </row>
    <row r="6" spans="1:6" ht="28.5">
      <c r="A6" s="5" t="s">
        <v>1</v>
      </c>
      <c r="B6" s="6" t="s">
        <v>2</v>
      </c>
      <c r="C6" s="6" t="s">
        <v>3</v>
      </c>
      <c r="D6" s="7" t="s">
        <v>79</v>
      </c>
      <c r="E6" s="7" t="s">
        <v>83</v>
      </c>
      <c r="F6" s="7" t="s">
        <v>92</v>
      </c>
    </row>
    <row r="7" spans="1:6" ht="18.75">
      <c r="A7" s="10" t="s">
        <v>4</v>
      </c>
      <c r="B7" s="16"/>
      <c r="C7" s="16"/>
      <c r="D7" s="17">
        <f>D8+D23+D28+D33+D42+D47+D51+D63+D68+D74+D78+D80+D82+D88+D84</f>
        <v>8002691.0899999999</v>
      </c>
      <c r="E7" s="17">
        <f>E8+E23+E28+E33+E42+E47+E51+E63+E68+E74+E78+E80+E82+E88+E92</f>
        <v>2062461</v>
      </c>
      <c r="F7" s="17">
        <f>F8+F23+F28+F33+F42+F47+F51+F63+F68+F74+F78+F80+F82+F88+F92</f>
        <v>2056417</v>
      </c>
    </row>
    <row r="8" spans="1:6" ht="57.75" customHeight="1">
      <c r="A8" s="12" t="s">
        <v>97</v>
      </c>
      <c r="B8" s="18" t="s">
        <v>80</v>
      </c>
      <c r="C8" s="18"/>
      <c r="D8" s="19">
        <f>D9</f>
        <v>2622018.36</v>
      </c>
      <c r="E8" s="19">
        <v>0</v>
      </c>
      <c r="F8" s="19">
        <v>0</v>
      </c>
    </row>
    <row r="9" spans="1:6" ht="46.5" customHeight="1">
      <c r="A9" s="13" t="s">
        <v>98</v>
      </c>
      <c r="B9" s="20" t="s">
        <v>81</v>
      </c>
      <c r="C9" s="20"/>
      <c r="D9" s="21">
        <f>D10</f>
        <v>2622018.36</v>
      </c>
      <c r="E9" s="21">
        <v>0</v>
      </c>
      <c r="F9" s="21">
        <v>0</v>
      </c>
    </row>
    <row r="10" spans="1:6" ht="57" customHeight="1">
      <c r="A10" s="11" t="s">
        <v>99</v>
      </c>
      <c r="B10" s="22" t="s">
        <v>111</v>
      </c>
      <c r="C10" s="22"/>
      <c r="D10" s="23">
        <f>D11+D13+D15+D17+D19+D21</f>
        <v>2622018.36</v>
      </c>
      <c r="E10" s="23">
        <v>0</v>
      </c>
      <c r="F10" s="23">
        <v>0</v>
      </c>
    </row>
    <row r="11" spans="1:6" ht="55.5" customHeight="1">
      <c r="A11" s="11" t="s">
        <v>85</v>
      </c>
      <c r="B11" s="22" t="s">
        <v>112</v>
      </c>
      <c r="C11" s="22"/>
      <c r="D11" s="23">
        <f>D12</f>
        <v>893363</v>
      </c>
      <c r="E11" s="23">
        <v>0</v>
      </c>
      <c r="F11" s="23">
        <v>0</v>
      </c>
    </row>
    <row r="12" spans="1:6" ht="29.25" customHeight="1">
      <c r="A12" s="11" t="s">
        <v>26</v>
      </c>
      <c r="B12" s="22" t="s">
        <v>112</v>
      </c>
      <c r="C12" s="22" t="s">
        <v>27</v>
      </c>
      <c r="D12" s="23">
        <v>893363</v>
      </c>
      <c r="E12" s="23">
        <v>0</v>
      </c>
      <c r="F12" s="23">
        <v>0</v>
      </c>
    </row>
    <row r="13" spans="1:6" ht="57.75" customHeight="1">
      <c r="A13" s="11" t="s">
        <v>86</v>
      </c>
      <c r="B13" s="22" t="s">
        <v>113</v>
      </c>
      <c r="C13" s="22"/>
      <c r="D13" s="23">
        <f>D14</f>
        <v>595575.44999999995</v>
      </c>
      <c r="E13" s="23">
        <v>0</v>
      </c>
      <c r="F13" s="23">
        <v>0</v>
      </c>
    </row>
    <row r="14" spans="1:6" ht="32.25" customHeight="1">
      <c r="A14" s="11" t="s">
        <v>26</v>
      </c>
      <c r="B14" s="22" t="s">
        <v>113</v>
      </c>
      <c r="C14" s="22" t="s">
        <v>27</v>
      </c>
      <c r="D14" s="23">
        <v>595575.44999999995</v>
      </c>
      <c r="E14" s="23">
        <v>0</v>
      </c>
      <c r="F14" s="23">
        <v>0</v>
      </c>
    </row>
    <row r="15" spans="1:6" ht="40.5" hidden="1" customHeight="1">
      <c r="A15" s="11"/>
      <c r="B15" s="22"/>
      <c r="C15" s="22"/>
      <c r="D15" s="23"/>
      <c r="E15" s="23"/>
      <c r="F15" s="23"/>
    </row>
    <row r="16" spans="1:6" ht="35.25" hidden="1" customHeight="1">
      <c r="A16" s="11"/>
      <c r="B16" s="22"/>
      <c r="C16" s="22"/>
      <c r="D16" s="23"/>
      <c r="E16" s="23"/>
      <c r="F16" s="23"/>
    </row>
    <row r="17" spans="1:6" ht="66" customHeight="1">
      <c r="A17" s="11" t="s">
        <v>114</v>
      </c>
      <c r="B17" s="28" t="s">
        <v>117</v>
      </c>
      <c r="C17" s="22"/>
      <c r="D17" s="31">
        <v>42100</v>
      </c>
      <c r="E17" s="23"/>
      <c r="F17" s="23"/>
    </row>
    <row r="18" spans="1:6" ht="30.75" customHeight="1">
      <c r="A18" s="11" t="s">
        <v>26</v>
      </c>
      <c r="B18" s="28" t="s">
        <v>117</v>
      </c>
      <c r="C18" s="22" t="s">
        <v>27</v>
      </c>
      <c r="D18" s="31">
        <v>42100</v>
      </c>
      <c r="E18" s="23"/>
      <c r="F18" s="23"/>
    </row>
    <row r="19" spans="1:6" ht="65.25" customHeight="1">
      <c r="A19" s="11" t="s">
        <v>115</v>
      </c>
      <c r="B19" s="28" t="s">
        <v>118</v>
      </c>
      <c r="C19" s="22"/>
      <c r="D19" s="31">
        <v>88885.16</v>
      </c>
      <c r="E19" s="23"/>
      <c r="F19" s="23"/>
    </row>
    <row r="20" spans="1:6" ht="29.25" customHeight="1">
      <c r="A20" s="11" t="s">
        <v>26</v>
      </c>
      <c r="B20" s="28" t="s">
        <v>118</v>
      </c>
      <c r="C20" s="22" t="s">
        <v>27</v>
      </c>
      <c r="D20" s="31">
        <v>88885.16</v>
      </c>
      <c r="E20" s="23"/>
      <c r="F20" s="23"/>
    </row>
    <row r="21" spans="1:6" ht="50.25" customHeight="1">
      <c r="A21" s="11" t="s">
        <v>116</v>
      </c>
      <c r="B21" s="28" t="s">
        <v>119</v>
      </c>
      <c r="C21" s="22"/>
      <c r="D21" s="31">
        <v>1002094.75</v>
      </c>
      <c r="E21" s="23"/>
      <c r="F21" s="23"/>
    </row>
    <row r="22" spans="1:6" ht="30" customHeight="1">
      <c r="A22" s="11" t="s">
        <v>26</v>
      </c>
      <c r="B22" s="28" t="s">
        <v>119</v>
      </c>
      <c r="C22" s="22" t="s">
        <v>27</v>
      </c>
      <c r="D22" s="31">
        <v>1002094.75</v>
      </c>
      <c r="E22" s="23"/>
      <c r="F22" s="23"/>
    </row>
    <row r="23" spans="1:6" ht="42.75" customHeight="1">
      <c r="A23" s="12" t="s">
        <v>100</v>
      </c>
      <c r="B23" s="18" t="s">
        <v>90</v>
      </c>
      <c r="C23" s="18"/>
      <c r="D23" s="19">
        <f>D24</f>
        <v>550000</v>
      </c>
      <c r="E23" s="19">
        <f t="shared" ref="E23:F23" si="0">E24</f>
        <v>0</v>
      </c>
      <c r="F23" s="19">
        <f t="shared" si="0"/>
        <v>0</v>
      </c>
    </row>
    <row r="24" spans="1:6" ht="51.75" customHeight="1">
      <c r="A24" s="11" t="s">
        <v>101</v>
      </c>
      <c r="B24" s="22" t="s">
        <v>89</v>
      </c>
      <c r="C24" s="22"/>
      <c r="D24" s="23">
        <f>D25</f>
        <v>550000</v>
      </c>
      <c r="E24" s="23">
        <f t="shared" ref="E24:F24" si="1">E25</f>
        <v>0</v>
      </c>
      <c r="F24" s="23">
        <f t="shared" si="1"/>
        <v>0</v>
      </c>
    </row>
    <row r="25" spans="1:6" ht="31.5" customHeight="1">
      <c r="A25" s="11" t="s">
        <v>24</v>
      </c>
      <c r="B25" s="22" t="s">
        <v>88</v>
      </c>
      <c r="C25" s="22"/>
      <c r="D25" s="23">
        <f>D26</f>
        <v>550000</v>
      </c>
      <c r="E25" s="23">
        <f t="shared" ref="E25:F25" si="2">E26</f>
        <v>0</v>
      </c>
      <c r="F25" s="23">
        <f t="shared" si="2"/>
        <v>0</v>
      </c>
    </row>
    <row r="26" spans="1:6" ht="17.25" customHeight="1">
      <c r="A26" s="11" t="s">
        <v>25</v>
      </c>
      <c r="B26" s="22" t="s">
        <v>87</v>
      </c>
      <c r="C26" s="22"/>
      <c r="D26" s="23">
        <f>D27</f>
        <v>550000</v>
      </c>
      <c r="E26" s="23">
        <f t="shared" ref="E26:F26" si="3">E27</f>
        <v>0</v>
      </c>
      <c r="F26" s="23">
        <f t="shared" si="3"/>
        <v>0</v>
      </c>
    </row>
    <row r="27" spans="1:6" ht="30.75" customHeight="1">
      <c r="A27" s="11" t="s">
        <v>26</v>
      </c>
      <c r="B27" s="22" t="s">
        <v>87</v>
      </c>
      <c r="C27" s="22" t="s">
        <v>27</v>
      </c>
      <c r="D27" s="23">
        <v>550000</v>
      </c>
      <c r="E27" s="24"/>
      <c r="F27" s="24">
        <v>0</v>
      </c>
    </row>
    <row r="28" spans="1:6" ht="45" customHeight="1">
      <c r="A28" s="13" t="s">
        <v>102</v>
      </c>
      <c r="B28" s="20" t="s">
        <v>28</v>
      </c>
      <c r="C28" s="20"/>
      <c r="D28" s="21">
        <f>D29</f>
        <v>1000</v>
      </c>
      <c r="E28" s="21">
        <f>E29</f>
        <v>0</v>
      </c>
      <c r="F28" s="21">
        <f t="shared" ref="F28" si="4">F29</f>
        <v>0</v>
      </c>
    </row>
    <row r="29" spans="1:6" ht="41.25" customHeight="1">
      <c r="A29" s="11" t="s">
        <v>103</v>
      </c>
      <c r="B29" s="22" t="s">
        <v>29</v>
      </c>
      <c r="C29" s="22"/>
      <c r="D29" s="23">
        <f>D30</f>
        <v>1000</v>
      </c>
      <c r="E29" s="23">
        <f t="shared" ref="E29:F29" si="5">E30</f>
        <v>0</v>
      </c>
      <c r="F29" s="23">
        <f t="shared" si="5"/>
        <v>0</v>
      </c>
    </row>
    <row r="30" spans="1:6" ht="52.5" customHeight="1">
      <c r="A30" s="11" t="s">
        <v>104</v>
      </c>
      <c r="B30" s="22" t="s">
        <v>30</v>
      </c>
      <c r="C30" s="22"/>
      <c r="D30" s="23">
        <f>D31</f>
        <v>1000</v>
      </c>
      <c r="E30" s="23">
        <f t="shared" ref="E30:F30" si="6">E31</f>
        <v>0</v>
      </c>
      <c r="F30" s="23">
        <f t="shared" si="6"/>
        <v>0</v>
      </c>
    </row>
    <row r="31" spans="1:6" ht="57" customHeight="1">
      <c r="A31" s="11" t="s">
        <v>105</v>
      </c>
      <c r="B31" s="22" t="s">
        <v>31</v>
      </c>
      <c r="C31" s="22"/>
      <c r="D31" s="23">
        <f>D32</f>
        <v>1000</v>
      </c>
      <c r="E31" s="23">
        <f t="shared" ref="E31:F31" si="7">E32</f>
        <v>0</v>
      </c>
      <c r="F31" s="23">
        <f t="shared" si="7"/>
        <v>0</v>
      </c>
    </row>
    <row r="32" spans="1:6" ht="30.75" customHeight="1">
      <c r="A32" s="11" t="s">
        <v>26</v>
      </c>
      <c r="B32" s="22" t="s">
        <v>31</v>
      </c>
      <c r="C32" s="22" t="s">
        <v>27</v>
      </c>
      <c r="D32" s="23">
        <v>1000</v>
      </c>
      <c r="E32" s="24"/>
      <c r="F32" s="24">
        <v>0</v>
      </c>
    </row>
    <row r="33" spans="1:6" ht="81.75" customHeight="1">
      <c r="A33" s="12" t="s">
        <v>106</v>
      </c>
      <c r="B33" s="18" t="s">
        <v>46</v>
      </c>
      <c r="C33" s="18"/>
      <c r="D33" s="19">
        <f>D34+D38</f>
        <v>23832.9</v>
      </c>
      <c r="E33" s="19">
        <f t="shared" ref="E33:F33" si="8">E34+E38</f>
        <v>0</v>
      </c>
      <c r="F33" s="19">
        <f t="shared" si="8"/>
        <v>0</v>
      </c>
    </row>
    <row r="34" spans="1:6" ht="59.25" customHeight="1">
      <c r="A34" s="13" t="s">
        <v>67</v>
      </c>
      <c r="B34" s="20" t="s">
        <v>52</v>
      </c>
      <c r="C34" s="20"/>
      <c r="D34" s="21">
        <f>D35</f>
        <v>22832.9</v>
      </c>
      <c r="E34" s="21">
        <f t="shared" ref="D34:F36" si="9">E35</f>
        <v>0</v>
      </c>
      <c r="F34" s="21">
        <f t="shared" si="9"/>
        <v>0</v>
      </c>
    </row>
    <row r="35" spans="1:6" ht="32.25" customHeight="1">
      <c r="A35" s="11" t="s">
        <v>55</v>
      </c>
      <c r="B35" s="22" t="s">
        <v>53</v>
      </c>
      <c r="C35" s="22"/>
      <c r="D35" s="23">
        <f t="shared" si="9"/>
        <v>22832.9</v>
      </c>
      <c r="E35" s="23">
        <f t="shared" si="9"/>
        <v>0</v>
      </c>
      <c r="F35" s="23">
        <f t="shared" si="9"/>
        <v>0</v>
      </c>
    </row>
    <row r="36" spans="1:6" ht="30" customHeight="1">
      <c r="A36" s="11" t="s">
        <v>56</v>
      </c>
      <c r="B36" s="22" t="s">
        <v>54</v>
      </c>
      <c r="C36" s="22"/>
      <c r="D36" s="23">
        <f t="shared" si="9"/>
        <v>22832.9</v>
      </c>
      <c r="E36" s="23">
        <f t="shared" si="9"/>
        <v>0</v>
      </c>
      <c r="F36" s="23">
        <f t="shared" si="9"/>
        <v>0</v>
      </c>
    </row>
    <row r="37" spans="1:6" ht="33.75" customHeight="1">
      <c r="A37" s="11" t="s">
        <v>26</v>
      </c>
      <c r="B37" s="22" t="s">
        <v>54</v>
      </c>
      <c r="C37" s="22" t="s">
        <v>27</v>
      </c>
      <c r="D37" s="23">
        <v>22832.9</v>
      </c>
      <c r="E37" s="24">
        <v>0</v>
      </c>
      <c r="F37" s="24">
        <v>0</v>
      </c>
    </row>
    <row r="38" spans="1:6" ht="71.25" customHeight="1">
      <c r="A38" s="13" t="s">
        <v>107</v>
      </c>
      <c r="B38" s="20" t="s">
        <v>47</v>
      </c>
      <c r="C38" s="20"/>
      <c r="D38" s="21">
        <f t="shared" ref="D38:F40" si="10">D39</f>
        <v>1000</v>
      </c>
      <c r="E38" s="21">
        <f t="shared" si="10"/>
        <v>0</v>
      </c>
      <c r="F38" s="21">
        <f t="shared" si="10"/>
        <v>0</v>
      </c>
    </row>
    <row r="39" spans="1:6" ht="54.75" customHeight="1">
      <c r="A39" s="11" t="s">
        <v>50</v>
      </c>
      <c r="B39" s="22" t="s">
        <v>48</v>
      </c>
      <c r="C39" s="22"/>
      <c r="D39" s="23">
        <f t="shared" si="10"/>
        <v>1000</v>
      </c>
      <c r="E39" s="23">
        <f t="shared" si="10"/>
        <v>0</v>
      </c>
      <c r="F39" s="23">
        <f t="shared" si="10"/>
        <v>0</v>
      </c>
    </row>
    <row r="40" spans="1:6" ht="43.5" customHeight="1">
      <c r="A40" s="11" t="s">
        <v>51</v>
      </c>
      <c r="B40" s="22" t="s">
        <v>49</v>
      </c>
      <c r="C40" s="22"/>
      <c r="D40" s="23">
        <f t="shared" si="10"/>
        <v>1000</v>
      </c>
      <c r="E40" s="23">
        <f t="shared" si="10"/>
        <v>0</v>
      </c>
      <c r="F40" s="23">
        <f t="shared" si="10"/>
        <v>0</v>
      </c>
    </row>
    <row r="41" spans="1:6" ht="35.25" customHeight="1">
      <c r="A41" s="11" t="s">
        <v>26</v>
      </c>
      <c r="B41" s="22" t="s">
        <v>49</v>
      </c>
      <c r="C41" s="22" t="s">
        <v>27</v>
      </c>
      <c r="D41" s="23">
        <v>1000</v>
      </c>
      <c r="E41" s="24">
        <v>0</v>
      </c>
      <c r="F41" s="24">
        <v>0</v>
      </c>
    </row>
    <row r="42" spans="1:6" ht="45" customHeight="1">
      <c r="A42" s="12" t="s">
        <v>108</v>
      </c>
      <c r="B42" s="18" t="s">
        <v>57</v>
      </c>
      <c r="C42" s="18"/>
      <c r="D42" s="19">
        <f>D43</f>
        <v>1000</v>
      </c>
      <c r="E42" s="19">
        <f t="shared" ref="D42:F45" si="11">E43</f>
        <v>1000</v>
      </c>
      <c r="F42" s="19">
        <f t="shared" si="11"/>
        <v>0</v>
      </c>
    </row>
    <row r="43" spans="1:6" ht="33.75" customHeight="1">
      <c r="A43" s="13" t="s">
        <v>72</v>
      </c>
      <c r="B43" s="20" t="s">
        <v>58</v>
      </c>
      <c r="C43" s="20"/>
      <c r="D43" s="21">
        <f t="shared" si="11"/>
        <v>1000</v>
      </c>
      <c r="E43" s="21">
        <f t="shared" si="11"/>
        <v>1000</v>
      </c>
      <c r="F43" s="21">
        <f t="shared" si="11"/>
        <v>0</v>
      </c>
    </row>
    <row r="44" spans="1:6" ht="66" customHeight="1">
      <c r="A44" s="11" t="s">
        <v>61</v>
      </c>
      <c r="B44" s="22" t="s">
        <v>59</v>
      </c>
      <c r="C44" s="22"/>
      <c r="D44" s="23">
        <f t="shared" si="11"/>
        <v>1000</v>
      </c>
      <c r="E44" s="23">
        <f t="shared" si="11"/>
        <v>1000</v>
      </c>
      <c r="F44" s="23">
        <f t="shared" si="11"/>
        <v>0</v>
      </c>
    </row>
    <row r="45" spans="1:6" ht="57" customHeight="1">
      <c r="A45" s="11" t="s">
        <v>109</v>
      </c>
      <c r="B45" s="22" t="s">
        <v>60</v>
      </c>
      <c r="C45" s="22"/>
      <c r="D45" s="23">
        <f t="shared" si="11"/>
        <v>1000</v>
      </c>
      <c r="E45" s="23">
        <f t="shared" si="11"/>
        <v>1000</v>
      </c>
      <c r="F45" s="23">
        <f t="shared" si="11"/>
        <v>0</v>
      </c>
    </row>
    <row r="46" spans="1:6" ht="33.75" customHeight="1">
      <c r="A46" s="11" t="s">
        <v>26</v>
      </c>
      <c r="B46" s="22" t="s">
        <v>60</v>
      </c>
      <c r="C46" s="22" t="s">
        <v>27</v>
      </c>
      <c r="D46" s="23">
        <v>1000</v>
      </c>
      <c r="E46" s="24">
        <v>1000</v>
      </c>
      <c r="F46" s="24"/>
    </row>
    <row r="47" spans="1:6" ht="29.25" customHeight="1">
      <c r="A47" s="12" t="s">
        <v>5</v>
      </c>
      <c r="B47" s="18" t="s">
        <v>6</v>
      </c>
      <c r="C47" s="18"/>
      <c r="D47" s="19">
        <f>D48</f>
        <v>1045780</v>
      </c>
      <c r="E47" s="19">
        <f t="shared" ref="E47:F47" si="12">E48</f>
        <v>550000</v>
      </c>
      <c r="F47" s="19">
        <f t="shared" si="12"/>
        <v>650000</v>
      </c>
    </row>
    <row r="48" spans="1:6" ht="21.75" customHeight="1">
      <c r="A48" s="11" t="s">
        <v>7</v>
      </c>
      <c r="B48" s="22" t="s">
        <v>8</v>
      </c>
      <c r="C48" s="22"/>
      <c r="D48" s="23">
        <f>D49</f>
        <v>1045780</v>
      </c>
      <c r="E48" s="23">
        <f t="shared" ref="E48:F48" si="13">E49</f>
        <v>550000</v>
      </c>
      <c r="F48" s="23">
        <f t="shared" si="13"/>
        <v>650000</v>
      </c>
    </row>
    <row r="49" spans="1:6" ht="31.5" customHeight="1">
      <c r="A49" s="11" t="s">
        <v>9</v>
      </c>
      <c r="B49" s="22" t="s">
        <v>10</v>
      </c>
      <c r="C49" s="22"/>
      <c r="D49" s="23">
        <f>D50</f>
        <v>1045780</v>
      </c>
      <c r="E49" s="23">
        <f t="shared" ref="E49:F49" si="14">E50</f>
        <v>550000</v>
      </c>
      <c r="F49" s="23">
        <f t="shared" si="14"/>
        <v>650000</v>
      </c>
    </row>
    <row r="50" spans="1:6" ht="57" customHeight="1">
      <c r="A50" s="11" t="s">
        <v>11</v>
      </c>
      <c r="B50" s="22" t="s">
        <v>10</v>
      </c>
      <c r="C50" s="22" t="s">
        <v>12</v>
      </c>
      <c r="D50" s="23">
        <v>1045780</v>
      </c>
      <c r="E50" s="24">
        <v>550000</v>
      </c>
      <c r="F50" s="24">
        <v>650000</v>
      </c>
    </row>
    <row r="51" spans="1:6" ht="32.25" customHeight="1">
      <c r="A51" s="12" t="s">
        <v>13</v>
      </c>
      <c r="B51" s="18" t="s">
        <v>14</v>
      </c>
      <c r="C51" s="18"/>
      <c r="D51" s="19">
        <f>D52</f>
        <v>2024240</v>
      </c>
      <c r="E51" s="19">
        <f>E52</f>
        <v>610000</v>
      </c>
      <c r="F51" s="19">
        <f t="shared" ref="F51" si="15">F52</f>
        <v>780000</v>
      </c>
    </row>
    <row r="52" spans="1:6" ht="31.5" customHeight="1">
      <c r="A52" s="11" t="s">
        <v>110</v>
      </c>
      <c r="B52" s="22" t="s">
        <v>15</v>
      </c>
      <c r="C52" s="22"/>
      <c r="D52" s="23">
        <f>D53+D57+D59+D61</f>
        <v>2024240</v>
      </c>
      <c r="E52" s="23">
        <f>E53+E57+E59+E61</f>
        <v>610000</v>
      </c>
      <c r="F52" s="23">
        <f>F53+F57+F59+F61</f>
        <v>780000</v>
      </c>
    </row>
    <row r="53" spans="1:6" ht="30" customHeight="1">
      <c r="A53" s="11" t="s">
        <v>9</v>
      </c>
      <c r="B53" s="22" t="s">
        <v>16</v>
      </c>
      <c r="C53" s="22"/>
      <c r="D53" s="23">
        <f>D54+D56+D55</f>
        <v>1507450</v>
      </c>
      <c r="E53" s="23">
        <f>E54+E56+E55</f>
        <v>610000</v>
      </c>
      <c r="F53" s="23">
        <f>F54+F56+F55</f>
        <v>780000</v>
      </c>
    </row>
    <row r="54" spans="1:6" ht="57" customHeight="1">
      <c r="A54" s="11" t="s">
        <v>11</v>
      </c>
      <c r="B54" s="22" t="s">
        <v>16</v>
      </c>
      <c r="C54" s="22" t="s">
        <v>12</v>
      </c>
      <c r="D54" s="23">
        <v>1120950</v>
      </c>
      <c r="E54" s="24">
        <v>400000</v>
      </c>
      <c r="F54" s="24">
        <v>500000</v>
      </c>
    </row>
    <row r="55" spans="1:6" ht="32.25" customHeight="1">
      <c r="A55" s="11" t="s">
        <v>26</v>
      </c>
      <c r="B55" s="22" t="s">
        <v>16</v>
      </c>
      <c r="C55" s="22" t="s">
        <v>27</v>
      </c>
      <c r="D55" s="23">
        <v>320000</v>
      </c>
      <c r="E55" s="24">
        <v>180000</v>
      </c>
      <c r="F55" s="24">
        <v>250000</v>
      </c>
    </row>
    <row r="56" spans="1:6" ht="15.75" customHeight="1">
      <c r="A56" s="11" t="s">
        <v>17</v>
      </c>
      <c r="B56" s="22" t="s">
        <v>16</v>
      </c>
      <c r="C56" s="22" t="s">
        <v>18</v>
      </c>
      <c r="D56" s="23">
        <v>66500</v>
      </c>
      <c r="E56" s="24">
        <v>30000</v>
      </c>
      <c r="F56" s="24">
        <v>30000</v>
      </c>
    </row>
    <row r="57" spans="1:6" ht="42.75" customHeight="1">
      <c r="A57" s="11" t="s">
        <v>22</v>
      </c>
      <c r="B57" s="22" t="s">
        <v>20</v>
      </c>
      <c r="C57" s="22"/>
      <c r="D57" s="23">
        <f>D58</f>
        <v>4470</v>
      </c>
      <c r="E57" s="24">
        <f>E58</f>
        <v>0</v>
      </c>
      <c r="F57" s="24">
        <f>F58</f>
        <v>0</v>
      </c>
    </row>
    <row r="58" spans="1:6" ht="19.5" customHeight="1">
      <c r="A58" s="11" t="s">
        <v>82</v>
      </c>
      <c r="B58" s="22" t="s">
        <v>20</v>
      </c>
      <c r="C58" s="22" t="s">
        <v>19</v>
      </c>
      <c r="D58" s="23">
        <v>4470</v>
      </c>
      <c r="E58" s="24">
        <v>0</v>
      </c>
      <c r="F58" s="24">
        <v>0</v>
      </c>
    </row>
    <row r="59" spans="1:6" ht="80.25" customHeight="1">
      <c r="A59" s="11" t="s">
        <v>23</v>
      </c>
      <c r="B59" s="22" t="s">
        <v>21</v>
      </c>
      <c r="C59" s="22"/>
      <c r="D59" s="23">
        <f>D60</f>
        <v>256160</v>
      </c>
      <c r="E59" s="24">
        <f>E60</f>
        <v>0</v>
      </c>
      <c r="F59" s="24">
        <f>F60</f>
        <v>0</v>
      </c>
    </row>
    <row r="60" spans="1:6" ht="15.75">
      <c r="A60" s="11" t="s">
        <v>82</v>
      </c>
      <c r="B60" s="22" t="s">
        <v>21</v>
      </c>
      <c r="C60" s="22" t="s">
        <v>19</v>
      </c>
      <c r="D60" s="23">
        <v>256160</v>
      </c>
      <c r="E60" s="24">
        <v>0</v>
      </c>
      <c r="F60" s="24">
        <v>0</v>
      </c>
    </row>
    <row r="61" spans="1:6" ht="43.5" customHeight="1">
      <c r="A61" s="11" t="s">
        <v>33</v>
      </c>
      <c r="B61" s="22" t="s">
        <v>32</v>
      </c>
      <c r="C61" s="22"/>
      <c r="D61" s="23">
        <f>D62</f>
        <v>256160</v>
      </c>
      <c r="E61" s="23">
        <f>E62</f>
        <v>0</v>
      </c>
      <c r="F61" s="23">
        <f>F62</f>
        <v>0</v>
      </c>
    </row>
    <row r="62" spans="1:6" ht="15.75">
      <c r="A62" s="11" t="s">
        <v>82</v>
      </c>
      <c r="B62" s="22" t="s">
        <v>32</v>
      </c>
      <c r="C62" s="22" t="s">
        <v>19</v>
      </c>
      <c r="D62" s="23">
        <v>256160</v>
      </c>
      <c r="E62" s="23">
        <v>0</v>
      </c>
      <c r="F62" s="23">
        <v>0</v>
      </c>
    </row>
    <row r="63" spans="1:6" ht="31.5" customHeight="1">
      <c r="A63" s="13" t="s">
        <v>35</v>
      </c>
      <c r="B63" s="20" t="s">
        <v>34</v>
      </c>
      <c r="C63" s="20"/>
      <c r="D63" s="21">
        <f>D64</f>
        <v>458979.03</v>
      </c>
      <c r="E63" s="21">
        <f>E64</f>
        <v>256801</v>
      </c>
      <c r="F63" s="21">
        <f t="shared" ref="F63" si="16">F64</f>
        <v>28004</v>
      </c>
    </row>
    <row r="64" spans="1:6" ht="29.25" customHeight="1">
      <c r="A64" s="11" t="s">
        <v>37</v>
      </c>
      <c r="B64" s="22" t="s">
        <v>36</v>
      </c>
      <c r="C64" s="22"/>
      <c r="D64" s="23">
        <f>D65</f>
        <v>458979.03</v>
      </c>
      <c r="E64" s="23">
        <f>E65</f>
        <v>256801</v>
      </c>
      <c r="F64" s="23">
        <f t="shared" ref="F64" si="17">F65</f>
        <v>28004</v>
      </c>
    </row>
    <row r="65" spans="1:6" ht="27.75" customHeight="1">
      <c r="A65" s="11" t="s">
        <v>39</v>
      </c>
      <c r="B65" s="22" t="s">
        <v>38</v>
      </c>
      <c r="C65" s="22"/>
      <c r="D65" s="23">
        <f>D66+D67</f>
        <v>458979.03</v>
      </c>
      <c r="E65" s="23">
        <f>E66+E67</f>
        <v>256801</v>
      </c>
      <c r="F65" s="23">
        <f t="shared" ref="F65" si="18">F66+F67</f>
        <v>28004</v>
      </c>
    </row>
    <row r="66" spans="1:6" ht="30" customHeight="1">
      <c r="A66" s="11" t="s">
        <v>26</v>
      </c>
      <c r="B66" s="22" t="s">
        <v>38</v>
      </c>
      <c r="C66" s="22" t="s">
        <v>27</v>
      </c>
      <c r="D66" s="23">
        <v>457979.03</v>
      </c>
      <c r="E66" s="24">
        <v>252801</v>
      </c>
      <c r="F66" s="24">
        <v>24004</v>
      </c>
    </row>
    <row r="67" spans="1:6" ht="18" customHeight="1">
      <c r="A67" s="11" t="s">
        <v>17</v>
      </c>
      <c r="B67" s="22" t="s">
        <v>38</v>
      </c>
      <c r="C67" s="22" t="s">
        <v>18</v>
      </c>
      <c r="D67" s="23">
        <v>1000</v>
      </c>
      <c r="E67" s="24">
        <v>4000</v>
      </c>
      <c r="F67" s="24">
        <v>4000</v>
      </c>
    </row>
    <row r="68" spans="1:6" ht="30.75" customHeight="1">
      <c r="A68" s="12" t="s">
        <v>40</v>
      </c>
      <c r="B68" s="18" t="s">
        <v>41</v>
      </c>
      <c r="C68" s="18"/>
      <c r="D68" s="19">
        <f t="shared" ref="D68:F70" si="19">D69</f>
        <v>163730</v>
      </c>
      <c r="E68" s="19">
        <f t="shared" si="19"/>
        <v>177537</v>
      </c>
      <c r="F68" s="19">
        <f t="shared" si="19"/>
        <v>183781</v>
      </c>
    </row>
    <row r="69" spans="1:6" ht="18" customHeight="1">
      <c r="A69" s="11" t="s">
        <v>42</v>
      </c>
      <c r="B69" s="22" t="s">
        <v>43</v>
      </c>
      <c r="C69" s="22"/>
      <c r="D69" s="23">
        <f>D70</f>
        <v>163730</v>
      </c>
      <c r="E69" s="23">
        <f>E70</f>
        <v>177537</v>
      </c>
      <c r="F69" s="23">
        <f>F70</f>
        <v>183781</v>
      </c>
    </row>
    <row r="70" spans="1:6" ht="36.75" customHeight="1">
      <c r="A70" s="13" t="s">
        <v>45</v>
      </c>
      <c r="B70" s="20" t="s">
        <v>44</v>
      </c>
      <c r="C70" s="20"/>
      <c r="D70" s="21">
        <f>D71</f>
        <v>163730</v>
      </c>
      <c r="E70" s="21">
        <f t="shared" si="19"/>
        <v>177537</v>
      </c>
      <c r="F70" s="21">
        <f t="shared" si="19"/>
        <v>183781</v>
      </c>
    </row>
    <row r="71" spans="1:6" ht="55.5" customHeight="1">
      <c r="A71" s="11" t="s">
        <v>11</v>
      </c>
      <c r="B71" s="22" t="s">
        <v>44</v>
      </c>
      <c r="C71" s="22" t="s">
        <v>12</v>
      </c>
      <c r="D71" s="23">
        <v>163730</v>
      </c>
      <c r="E71" s="24">
        <v>177537</v>
      </c>
      <c r="F71" s="24">
        <v>183781</v>
      </c>
    </row>
    <row r="72" spans="1:6" ht="1.5" customHeight="1">
      <c r="A72" s="13"/>
      <c r="B72" s="20"/>
      <c r="C72" s="20"/>
      <c r="D72" s="21"/>
      <c r="E72" s="21"/>
      <c r="F72" s="21"/>
    </row>
    <row r="73" spans="1:6" ht="35.25" hidden="1" customHeight="1">
      <c r="A73" s="11"/>
      <c r="B73" s="22"/>
      <c r="C73" s="22"/>
      <c r="D73" s="23"/>
      <c r="E73" s="23"/>
      <c r="F73" s="23"/>
    </row>
    <row r="74" spans="1:6" ht="30" customHeight="1">
      <c r="A74" s="11" t="s">
        <v>93</v>
      </c>
      <c r="B74" s="28" t="s">
        <v>94</v>
      </c>
      <c r="C74" s="29"/>
      <c r="D74" s="30">
        <f>D75</f>
        <v>600000</v>
      </c>
      <c r="E74" s="30">
        <f>E75</f>
        <v>100000</v>
      </c>
      <c r="F74" s="30">
        <f t="shared" ref="F74" si="20">F75</f>
        <v>1000</v>
      </c>
    </row>
    <row r="75" spans="1:6" ht="30" customHeight="1">
      <c r="A75" s="13" t="s">
        <v>42</v>
      </c>
      <c r="B75" s="28" t="s">
        <v>43</v>
      </c>
      <c r="C75" s="28"/>
      <c r="D75" s="31">
        <f>D77</f>
        <v>600000</v>
      </c>
      <c r="E75" s="31">
        <f>E76</f>
        <v>100000</v>
      </c>
      <c r="F75" s="31">
        <f>F76</f>
        <v>1000</v>
      </c>
    </row>
    <row r="76" spans="1:6" ht="15.75" customHeight="1">
      <c r="A76" s="13" t="s">
        <v>68</v>
      </c>
      <c r="B76" s="29" t="s">
        <v>95</v>
      </c>
      <c r="C76" s="29"/>
      <c r="D76" s="30">
        <f>D77</f>
        <v>600000</v>
      </c>
      <c r="E76" s="30">
        <f t="shared" ref="E76:F76" si="21">E77</f>
        <v>100000</v>
      </c>
      <c r="F76" s="30">
        <f t="shared" si="21"/>
        <v>1000</v>
      </c>
    </row>
    <row r="77" spans="1:6" ht="32.25" customHeight="1">
      <c r="A77" s="11" t="s">
        <v>26</v>
      </c>
      <c r="B77" s="28" t="s">
        <v>95</v>
      </c>
      <c r="C77" s="28" t="s">
        <v>27</v>
      </c>
      <c r="D77" s="31">
        <v>600000</v>
      </c>
      <c r="E77" s="32">
        <v>100000</v>
      </c>
      <c r="F77" s="32">
        <v>1000</v>
      </c>
    </row>
    <row r="78" spans="1:6" ht="30" customHeight="1">
      <c r="A78" s="13" t="s">
        <v>66</v>
      </c>
      <c r="B78" s="20" t="s">
        <v>65</v>
      </c>
      <c r="C78" s="20"/>
      <c r="D78" s="21">
        <f>D79</f>
        <v>183022.8</v>
      </c>
      <c r="E78" s="21">
        <f>E79</f>
        <v>10000</v>
      </c>
      <c r="F78" s="21">
        <f>F79</f>
        <v>10000</v>
      </c>
    </row>
    <row r="79" spans="1:6" ht="32.25" customHeight="1">
      <c r="A79" s="11" t="s">
        <v>26</v>
      </c>
      <c r="B79" s="22" t="s">
        <v>65</v>
      </c>
      <c r="C79" s="22" t="s">
        <v>27</v>
      </c>
      <c r="D79" s="23">
        <v>183022.8</v>
      </c>
      <c r="E79" s="23">
        <v>10000</v>
      </c>
      <c r="F79" s="23">
        <v>10000</v>
      </c>
    </row>
    <row r="80" spans="1:6" ht="30" customHeight="1">
      <c r="A80" s="13" t="s">
        <v>64</v>
      </c>
      <c r="B80" s="20" t="s">
        <v>69</v>
      </c>
      <c r="C80" s="20"/>
      <c r="D80" s="21">
        <f>D81</f>
        <v>272988</v>
      </c>
      <c r="E80" s="21">
        <f t="shared" ref="E80:F80" si="22">E81</f>
        <v>300000</v>
      </c>
      <c r="F80" s="21">
        <f t="shared" si="22"/>
        <v>300000</v>
      </c>
    </row>
    <row r="81" spans="1:6" ht="18.75" customHeight="1">
      <c r="A81" s="11" t="s">
        <v>63</v>
      </c>
      <c r="B81" s="22" t="s">
        <v>69</v>
      </c>
      <c r="C81" s="22" t="s">
        <v>62</v>
      </c>
      <c r="D81" s="23">
        <v>272988</v>
      </c>
      <c r="E81" s="24">
        <v>300000</v>
      </c>
      <c r="F81" s="24">
        <v>300000</v>
      </c>
    </row>
    <row r="82" spans="1:6" ht="27.75" customHeight="1">
      <c r="A82" s="13" t="s">
        <v>70</v>
      </c>
      <c r="B82" s="20" t="s">
        <v>71</v>
      </c>
      <c r="C82" s="20"/>
      <c r="D82" s="21">
        <f>D83</f>
        <v>0</v>
      </c>
      <c r="E82" s="21">
        <f>E83</f>
        <v>10000</v>
      </c>
      <c r="F82" s="21">
        <f>F83</f>
        <v>10000</v>
      </c>
    </row>
    <row r="83" spans="1:6" ht="30.75" customHeight="1">
      <c r="A83" s="11" t="s">
        <v>26</v>
      </c>
      <c r="B83" s="22" t="s">
        <v>71</v>
      </c>
      <c r="C83" s="22" t="s">
        <v>27</v>
      </c>
      <c r="D83" s="23">
        <v>0</v>
      </c>
      <c r="E83" s="24">
        <v>10000</v>
      </c>
      <c r="F83" s="24">
        <v>10000</v>
      </c>
    </row>
    <row r="84" spans="1:6" ht="30.75" customHeight="1">
      <c r="A84" s="11" t="s">
        <v>120</v>
      </c>
      <c r="B84" s="28" t="s">
        <v>41</v>
      </c>
      <c r="C84" s="22"/>
      <c r="D84" s="31">
        <v>51100</v>
      </c>
      <c r="E84" s="23"/>
      <c r="F84" s="23"/>
    </row>
    <row r="85" spans="1:6" ht="18.75" customHeight="1">
      <c r="A85" s="11" t="s">
        <v>121</v>
      </c>
      <c r="B85" s="28" t="s">
        <v>123</v>
      </c>
      <c r="C85" s="22"/>
      <c r="D85" s="31">
        <v>51100</v>
      </c>
      <c r="E85" s="23"/>
      <c r="F85" s="23"/>
    </row>
    <row r="86" spans="1:6" ht="21.75" customHeight="1">
      <c r="A86" s="11" t="s">
        <v>122</v>
      </c>
      <c r="B86" s="28" t="s">
        <v>124</v>
      </c>
      <c r="C86" s="22"/>
      <c r="D86" s="31">
        <v>51100</v>
      </c>
      <c r="E86" s="23"/>
      <c r="F86" s="23"/>
    </row>
    <row r="87" spans="1:6" ht="21" customHeight="1">
      <c r="A87" s="11" t="s">
        <v>17</v>
      </c>
      <c r="B87" s="28" t="s">
        <v>124</v>
      </c>
      <c r="C87" s="22" t="s">
        <v>18</v>
      </c>
      <c r="D87" s="31">
        <v>51100</v>
      </c>
      <c r="E87" s="23"/>
      <c r="F87" s="23"/>
    </row>
    <row r="88" spans="1:6" ht="19.5" customHeight="1">
      <c r="A88" s="12" t="s">
        <v>74</v>
      </c>
      <c r="B88" s="25" t="s">
        <v>75</v>
      </c>
      <c r="C88" s="18"/>
      <c r="D88" s="19">
        <f>D89</f>
        <v>5000</v>
      </c>
      <c r="E88" s="19">
        <f>E89</f>
        <v>0</v>
      </c>
      <c r="F88" s="19">
        <f t="shared" ref="D88:F89" si="23">F89</f>
        <v>0</v>
      </c>
    </row>
    <row r="89" spans="1:6" ht="22.5" customHeight="1">
      <c r="A89" s="15" t="s">
        <v>73</v>
      </c>
      <c r="B89" s="26" t="s">
        <v>76</v>
      </c>
      <c r="C89" s="26"/>
      <c r="D89" s="21">
        <f t="shared" si="23"/>
        <v>5000</v>
      </c>
      <c r="E89" s="21">
        <f t="shared" si="23"/>
        <v>0</v>
      </c>
      <c r="F89" s="21">
        <f t="shared" si="23"/>
        <v>0</v>
      </c>
    </row>
    <row r="90" spans="1:6" ht="26.25" customHeight="1">
      <c r="A90" s="14" t="s">
        <v>77</v>
      </c>
      <c r="B90" s="27" t="s">
        <v>78</v>
      </c>
      <c r="C90" s="27"/>
      <c r="D90" s="23">
        <v>5000</v>
      </c>
      <c r="E90" s="23">
        <v>0</v>
      </c>
      <c r="F90" s="23">
        <v>0</v>
      </c>
    </row>
    <row r="91" spans="1:6" ht="21" customHeight="1">
      <c r="A91" s="14" t="s">
        <v>17</v>
      </c>
      <c r="B91" s="27" t="s">
        <v>78</v>
      </c>
      <c r="C91" s="27" t="s">
        <v>18</v>
      </c>
      <c r="D91" s="23">
        <v>5000</v>
      </c>
      <c r="E91" s="23">
        <v>0</v>
      </c>
      <c r="F91" s="23">
        <v>0</v>
      </c>
    </row>
    <row r="92" spans="1:6" ht="24" customHeight="1">
      <c r="A92" s="14" t="s">
        <v>91</v>
      </c>
      <c r="B92" s="27"/>
      <c r="C92" s="27"/>
      <c r="D92" s="23"/>
      <c r="E92" s="23">
        <v>47123</v>
      </c>
      <c r="F92" s="23">
        <v>93632</v>
      </c>
    </row>
  </sheetData>
  <mergeCells count="3">
    <mergeCell ref="A3:F3"/>
    <mergeCell ref="B2:F2"/>
    <mergeCell ref="D1:F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58"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2025-12-22T12:40:28Z</dcterms:modified>
</cp:coreProperties>
</file>